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doraemon\pokke\e010\u15\★R6\05財政00予算\00予算\国県報告\20240920〆令和4年度財政状況資料集の作成について（2回目・地方公会計関係）\03_県確認後\"/>
    </mc:Choice>
  </mc:AlternateContent>
  <xr:revisionPtr revIDLastSave="0" documentId="13_ncr:1_{A6058BD2-A83B-4CC5-BCC1-7CDE528581E8}" xr6:coauthVersionLast="47" xr6:coauthVersionMax="47" xr10:uidLastSave="{00000000-0000-0000-0000-000000000000}"/>
  <bookViews>
    <workbookView showHorizontalScroll="0" showVerticalScroll="0" xWindow="-110" yWindow="-110" windowWidth="22620" windowHeight="13500" firstSheet="10" activeTab="1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A77" i="12"/>
  <c r="AA76" i="12"/>
  <c r="AA75" i="12"/>
  <c r="AA74" i="12"/>
  <c r="AA73" i="12"/>
  <c r="AA72" i="12"/>
  <c r="AA71" i="12"/>
  <c r="AA70" i="12"/>
  <c r="AA69" i="12"/>
  <c r="AA68" i="12"/>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O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<sst xmlns="http://schemas.openxmlformats.org/spreadsheetml/2006/main" count="1115" uniqueCount="623">
  <si>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</si>
  <si>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</si>
  <si>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</si>
  <si>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</si>
  <si>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</si>
  <si>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</si>
  <si>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</si>
  <si>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</si>
  <si>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</si>
  <si>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</si>
  <si>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</si>
  <si>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</si>
  <si>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</si>
  <si>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</si>
  <si>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</si>
  <si>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</si>
  <si>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</si>
  <si>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</si>
  <si>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</si>
  <si>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</si>
  <si>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</si>
  <si>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</si>
  <si>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</si>
  <si>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</si>
  <si>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</si>
  <si>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</si>
  <si>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</si>
  <si>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</si>
  <si>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</si>
  <si>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</si>
  <si>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</si>
  <si>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</si>
  <si>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</si>
  <si>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</si>
  <si>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</si>
  <si>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</si>
  <si>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</si>
  <si>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</si>
  <si>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</si>
  <si>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</si>
  <si>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</si>
  <si>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</si>
  <si>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</si>
  <si>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</si>
  <si>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</si>
  <si>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</si>
  <si>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</si>
  <si>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</si>
  <si>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</si>
  <si>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</si>
  <si>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</si>
  <si>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</si>
  <si>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</si>
  <si>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</si>
  <si>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</si>
  <si>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</si>
  <si>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</si>
  <si>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</si>
  <si>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</si>
  <si>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</si>
  <si>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</si>
  <si>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</si>
  <si>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</si>
  <si>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</si>
  <si>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</si>
  <si>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</si>
  <si>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</si>
  <si>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</si>
  <si>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</si>
  <si>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</si>
  <si>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</si>
  <si>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</si>
  <si>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</si>
  <si>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</si>
  <si>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</si>
  <si>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</si>
  <si>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</si>
  <si>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</si>
  <si>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</si>
  <si>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</si>
  <si>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</si>
  <si>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</si>
  <si>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</si>
  <si>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</si>
  <si>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</si>
  <si>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</si>
  <si>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</si>
  <si>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</si>
  <si>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</si>
  <si>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</si>
  <si>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</si>
  <si>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</si>
  <si>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</si>
  <si>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</si>
  <si>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</si>
  <si>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</si>
  <si>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</si>
  <si>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</si>
  <si>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</si>
  <si>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</si>
  <si>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越前市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</si>
  <si>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</si>
  <si>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</si>
  <si>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</si>
  <si>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</si>
  <si>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</si>
  <si>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</si>
  <si>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</si>
  <si>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</si>
  <si>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</si>
  <si>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</si>
  <si>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</si>
  <si>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</si>
  <si>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</si>
  <si>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</si>
  <si>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</si>
  <si>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</si>
  <si>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</si>
  <si>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</si>
  <si>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</si>
  <si>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</si>
  <si>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</si>
  <si>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</si>
  <si>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</si>
  <si>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</si>
  <si>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</si>
  <si>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</si>
  <si>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</si>
  <si>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</si>
  <si>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</si>
  <si>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</si>
  <si>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</si>
  <si>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</si>
  <si>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</si>
  <si>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</si>
  <si>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</si>
  <si>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</si>
  <si>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</si>
  <si>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</si>
  <si>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</si>
  <si>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</si>
  <si>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</si>
  <si>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</si>
  <si>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</si>
  <si>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</si>
  <si>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</si>
  <si>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</si>
  <si>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</si>
  <si>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</si>
  <si>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</si>
  <si>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</si>
  <si>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</si>
  <si>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</si>
  <si>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</si>
  <si>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</si>
  <si>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</si>
  <si>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</si>
  <si>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</si>
  <si>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</si>
  <si>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</si>
  <si>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</si>
  <si>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</si>
  <si>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</si>
  <si>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</si>
  <si>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</si>
  <si>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</si>
  <si>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</si>
  <si>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</si>
  <si>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</si>
  <si>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</si>
  <si>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</si>
  <si>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</si>
  <si>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</si>
  <si>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</si>
  <si>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</si>
  <si>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</si>
  <si>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</si>
  <si>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</si>
  <si>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</si>
  <si>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</si>
  <si>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</si>
  <si>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</si>
  <si>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</si>
  <si>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</si>
  <si>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</si>
  <si>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</si>
  <si>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</si>
  <si>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</si>
  <si>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</si>
  <si>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</si>
  <si>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</si>
  <si>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</si>
  <si>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</si>
  <si>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</si>
  <si>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</si>
  <si>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</si>
  <si>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</si>
  <si>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</si>
  <si>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</si>
  <si>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</si>
  <si>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</si>
  <si>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</si>
  <si>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</si>
  <si>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</si>
  <si>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</si>
  <si>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</si>
  <si>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</si>
  <si>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</si>
  <si>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</si>
  <si>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</si>
  <si>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</si>
  <si>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</si>
  <si>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</si>
  <si>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</si>
  <si>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</si>
  <si>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</si>
  <si>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</si>
  <si>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</si>
  <si>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福井県越前市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</si>
  <si>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</si>
  <si>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</si>
  <si>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</si>
  <si>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</si>
  <si>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</si>
  <si>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</si>
  <si>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</si>
  <si>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</si>
  <si>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</si>
  <si>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</si>
  <si>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</si>
  <si>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</si>
  <si>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</si>
  <si>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</si>
  <si>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</si>
  <si>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</si>
  <si>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</si>
  <si>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</si>
  <si>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</si>
  <si>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</si>
  <si>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</si>
  <si>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</si>
  <si>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</si>
  <si>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</si>
  <si>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</si>
  <si>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</si>
  <si>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</si>
  <si>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</si>
  <si>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</si>
  <si>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</si>
  <si>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</si>
  <si>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</si>
  <si>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</si>
  <si>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</si>
  <si>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</si>
  <si>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</si>
  <si>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</si>
  <si>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</si>
  <si>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</si>
  <si>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</si>
  <si>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</si>
  <si>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</si>
  <si>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</si>
  <si>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</si>
  <si>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</si>
  <si>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</si>
  <si>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</si>
  <si>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</si>
  <si>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</si>
  <si>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</si>
  <si>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</si>
  <si>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</si>
  <si>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</si>
  <si>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t>
    <phoneticPr fontId="5"/>
  </si>
  <si>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</si>
  <si>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</si>
  <si>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</si>
  <si>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</si>
  <si>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</si>
  <si>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</si>
  <si>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</si>
  <si>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</si>
  <si>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</si>
  <si>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</si>
  <si>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</si>
  <si>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</si>
  <si>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</si>
  <si>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</si>
  <si>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</si>
  <si>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</si>
  <si>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</si>
  <si>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</si>
  <si>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</si>
  <si>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</si>
  <si>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</si>
  <si>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</si>
  <si>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</si>
  <si>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</si>
  <si>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</si>
  <si>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</si>
  <si>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</si>
  <si>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</si>
  <si>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</si>
  <si>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</si>
  <si>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</si>
  <si>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</si>
  <si>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</si>
  <si>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</si>
  <si>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</si>
  <si>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</si>
  <si>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</si>
  <si>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</si>
  <si>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</si>
  <si>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</si>
  <si>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</si>
  <si>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</si>
  <si>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</si>
  <si>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</si>
  <si>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</si>
  <si>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</si>
  <si>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</si>
  <si>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</si>
  <si>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</si>
  <si>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</si>
  <si>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</si>
  <si>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</si>
  <si>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</si>
  <si>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</si>
  <si>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</si>
  <si>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</si>
  <si>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</si>
  <si>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</si>
  <si>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</si>
  <si>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</si>
  <si>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</si>
  <si>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</si>
  <si>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</si>
  <si>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</si>
  <si>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</si>
  <si>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</si>
  <si>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</si>
  <si>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</si>
  <si>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</si>
  <si>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</si>
  <si>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</si>
  <si>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</si>
  <si>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</si>
  <si>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</si>
  <si>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</si>
  <si>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</si>
  <si>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</si>
  <si>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</si>
  <si>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</si>
  <si>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</si>
  <si>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</si>
  <si>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</si>
  <si>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</si>
  <si>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</si>
  <si>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</si>
  <si>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</si>
  <si>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</si>
  <si>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</si>
  <si>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</si>
  <si>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</si>
  <si>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</si>
  <si>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</si>
  <si>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</si>
  <si>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</si>
  <si>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</si>
  <si>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</si>
  <si>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</si>
  <si>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</si>
  <si>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</si>
  <si>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福井県越前市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</si>
  <si>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</si>
  <si>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</si>
  <si>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</si>
  <si>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</si>
  <si>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</si>
  <si>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</si>
  <si>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</si>
  <si>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</si>
  <si>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</si>
  <si>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</si>
  <si>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</si>
  <si>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</si>
  <si>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</si>
  <si>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</si>
  <si>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</si>
  <si>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</si>
  <si>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</si>
  <si>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</si>
  <si>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</si>
  <si>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</si>
  <si>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</si>
  <si>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</si>
  <si>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</si>
  <si>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</si>
  <si>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</si>
  <si>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</si>
  <si>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</si>
  <si>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</si>
  <si>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</si>
  <si>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</si>
  <si>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</si>
  <si>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</si>
  <si>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</si>
  <si>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</si>
  <si>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</si>
  <si>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</si>
  <si>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</si>
  <si>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</si>
  <si>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</si>
  <si>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</si>
  <si>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</si>
  <si>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</si>
  <si>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</si>
  <si>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</si>
  <si>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</si>
  <si>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</si>
  <si>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</si>
  <si>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</si>
  <si>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</si>
  <si>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</si>
  <si>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</si>
  <si>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</si>
  <si>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</si>
  <si>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</si>
  <si>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</si>
  <si>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</si>
  <si>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</si>
  <si>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</si>
  <si>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</si>
  <si>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</si>
  <si>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</si>
  <si>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</si>
  <si>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</si>
  <si>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</si>
  <si>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</si>
  <si>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</si>
  <si>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</si>
  <si>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</si>
  <si>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</si>
  <si>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</si>
  <si>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</si>
  <si>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</si>
  <si>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</si>
  <si>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</si>
  <si>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</si>
  <si>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</si>
  <si>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</si>
  <si>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</si>
  <si>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</si>
  <si>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</si>
  <si>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</si>
  <si>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</si>
  <si>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</si>
  <si>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</si>
  <si>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</si>
  <si>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</si>
  <si>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</si>
  <si>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</si>
  <si>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</si>
  <si>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</si>
  <si>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</si>
  <si>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</si>
  <si>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</si>
  <si>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</si>
  <si>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</si>
  <si>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</si>
  <si>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</si>
  <si>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</si>
  <si>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</si>
  <si>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</si>
  <si>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工業用水道事業会計</t>
    <phoneticPr fontId="5"/>
  </si>
  <si>
    <t>(Ｆ)</t>
    <phoneticPr fontId="5"/>
  </si>
  <si>
    <t>介護保険</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</si>
  <si>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</si>
  <si>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</si>
  <si>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</si>
  <si>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</si>
  <si>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</si>
  <si>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</si>
  <si>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</si>
  <si>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</si>
  <si>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</si>
  <si>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</si>
  <si>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</si>
  <si>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</si>
  <si>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</si>
  <si>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</si>
  <si>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</si>
  <si>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</si>
  <si>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</si>
  <si>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</si>
  <si>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</si>
  <si>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</si>
  <si>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</si>
  <si>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</si>
  <si>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</si>
  <si>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</si>
  <si>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</si>
  <si>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</si>
  <si>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</si>
  <si>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</si>
  <si>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</si>
  <si>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</si>
  <si>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</si>
  <si>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</si>
  <si>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</si>
  <si>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</si>
  <si>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</si>
  <si>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</si>
  <si>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</si>
  <si>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</si>
  <si>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</si>
  <si>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</si>
  <si>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</si>
  <si>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</si>
  <si>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</si>
  <si>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</si>
  <si>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</si>
  <si>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</si>
  <si>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</si>
  <si>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</si>
  <si>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</si>
  <si>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</si>
  <si>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</si>
  <si>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</si>
  <si>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</si>
  <si>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</si>
  <si>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</si>
  <si>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</si>
  <si>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</si>
  <si>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</si>
  <si>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</si>
  <si>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</si>
  <si>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</si>
  <si>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</si>
  <si>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</si>
  <si>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</si>
  <si>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</si>
  <si>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</si>
  <si>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</si>
  <si>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</si>
  <si>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</si>
  <si>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</si>
  <si>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</si>
  <si>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</si>
  <si>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</si>
  <si>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</si>
  <si>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</si>
  <si>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</si>
  <si>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</si>
  <si>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</si>
  <si>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</si>
  <si>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</si>
  <si>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</si>
  <si>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</si>
  <si>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</si>
  <si>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</si>
  <si>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</si>
  <si>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</si>
  <si>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</si>
  <si>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</si>
  <si>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1.04</t>
  </si>
  <si>
    <t>▲ 0.27</t>
  </si>
  <si>
    <t>▲ 1.73</t>
  </si>
  <si>
    <t>水道事業</t>
  </si>
  <si>
    <t>一般会計</t>
  </si>
  <si>
    <t>下水道事業</t>
  </si>
  <si>
    <t>▲ 1.65</t>
  </si>
  <si>
    <t>介護保険</t>
  </si>
  <si>
    <t>国民健康保険</t>
  </si>
  <si>
    <t>工業用水道事業</t>
  </si>
  <si>
    <t>後期高齢者医療</t>
  </si>
  <si>
    <t>その他会計（赤字）</t>
  </si>
  <si>
    <t>▲ 0.13</t>
  </si>
  <si>
    <t>その他会計（黒字）</t>
  </si>
  <si>
    <t>（百万円）</t>
    <phoneticPr fontId="5"/>
  </si>
  <si>
    <t>H30</t>
    <phoneticPr fontId="5"/>
  </si>
  <si>
    <t>R01</t>
    <phoneticPr fontId="5"/>
  </si>
  <si>
    <t>R02</t>
    <phoneticPr fontId="5"/>
  </si>
  <si>
    <t>R03</t>
    <phoneticPr fontId="5"/>
  </si>
  <si>
    <t>R04</t>
    <phoneticPr fontId="5"/>
  </si>
  <si>
    <t>越前市国民健康保険特別会計</t>
    <rPh sb="0" eb="3">
      <t>エチゼンシ</t>
    </rPh>
    <rPh sb="9" eb="11">
      <t>トクベツ</t>
    </rPh>
    <rPh sb="11" eb="13">
      <t>カイケイ</t>
    </rPh>
    <phoneticPr fontId="5"/>
  </si>
  <si>
    <t>越前市介護保険保険特別会計</t>
    <rPh sb="0" eb="3">
      <t>エチゼンシ</t>
    </rPh>
    <rPh sb="7" eb="9">
      <t>ホケン</t>
    </rPh>
    <rPh sb="9" eb="11">
      <t>トクベツ</t>
    </rPh>
    <rPh sb="11" eb="13">
      <t>カイケイ</t>
    </rPh>
    <phoneticPr fontId="5"/>
  </si>
  <si>
    <t>越前市後期高齢者医療特別会計</t>
    <rPh sb="0" eb="3">
      <t>エチゼンシ</t>
    </rPh>
    <rPh sb="10" eb="12">
      <t>トクベツ</t>
    </rPh>
    <rPh sb="12" eb="14">
      <t>カイケイ</t>
    </rPh>
    <phoneticPr fontId="5"/>
  </si>
  <si>
    <t>越前市水道事業会計</t>
    <rPh sb="0" eb="3">
      <t>エチゼンシ</t>
    </rPh>
    <rPh sb="7" eb="9">
      <t>カイケイ</t>
    </rPh>
    <phoneticPr fontId="5"/>
  </si>
  <si>
    <t>越前市下水道事業会計</t>
    <rPh sb="0" eb="3">
      <t>エチゼンシ</t>
    </rPh>
    <rPh sb="8" eb="10">
      <t>カイケイ</t>
    </rPh>
    <phoneticPr fontId="5"/>
  </si>
  <si>
    <t>越前市工業用水道事業会計</t>
    <rPh sb="0" eb="3">
      <t>エチゼンシ</t>
    </rPh>
    <rPh sb="10" eb="12">
      <t>カイケイ</t>
    </rPh>
    <phoneticPr fontId="5"/>
  </si>
  <si>
    <t>-</t>
    <phoneticPr fontId="2"/>
  </si>
  <si>
    <t>法適用企業</t>
  </si>
  <si>
    <t>越前三国競艇企業団</t>
    <rPh sb="0" eb="2">
      <t>エチゼン</t>
    </rPh>
    <rPh sb="2" eb="4">
      <t>ミクニ</t>
    </rPh>
    <rPh sb="4" eb="6">
      <t>キョウテイ</t>
    </rPh>
    <rPh sb="6" eb="8">
      <t>キギョウ</t>
    </rPh>
    <rPh sb="8" eb="9">
      <t>ダン</t>
    </rPh>
    <phoneticPr fontId="2"/>
  </si>
  <si>
    <t>公立丹南病院組合</t>
    <rPh sb="0" eb="2">
      <t>コウリツ</t>
    </rPh>
    <rPh sb="2" eb="4">
      <t>タンナン</t>
    </rPh>
    <rPh sb="4" eb="6">
      <t>ビョウイン</t>
    </rPh>
    <rPh sb="6" eb="8">
      <t>クミアイ</t>
    </rPh>
    <phoneticPr fontId="2"/>
  </si>
  <si>
    <t>南越消防組合</t>
    <rPh sb="0" eb="2">
      <t>ナンエツ</t>
    </rPh>
    <rPh sb="2" eb="4">
      <t>ショウボウ</t>
    </rPh>
    <rPh sb="4" eb="6">
      <t>クミアイ</t>
    </rPh>
    <phoneticPr fontId="2"/>
  </si>
  <si>
    <t>南越清掃組合</t>
    <rPh sb="0" eb="2">
      <t>ナンエツ</t>
    </rPh>
    <rPh sb="2" eb="4">
      <t>セイソウ</t>
    </rPh>
    <rPh sb="4" eb="6">
      <t>クミアイ</t>
    </rPh>
    <phoneticPr fontId="2"/>
  </si>
  <si>
    <t>福井県後期高齢者医療広域連合</t>
    <rPh sb="0" eb="3">
      <t>フクイケン</t>
    </rPh>
    <rPh sb="3" eb="5">
      <t>コウキ</t>
    </rPh>
    <rPh sb="5" eb="8">
      <t>コウレイシャ</t>
    </rPh>
    <rPh sb="8" eb="10">
      <t>イリョウ</t>
    </rPh>
    <rPh sb="10" eb="12">
      <t>コウイキ</t>
    </rPh>
    <rPh sb="12" eb="14">
      <t>レンゴウ</t>
    </rPh>
    <phoneticPr fontId="2"/>
  </si>
  <si>
    <t>福井県後期高齢者医療広域連合（事業会計）</t>
    <rPh sb="0" eb="3">
      <t>フクイケン</t>
    </rPh>
    <rPh sb="3" eb="5">
      <t>コウキ</t>
    </rPh>
    <rPh sb="5" eb="8">
      <t>コウレイシャ</t>
    </rPh>
    <rPh sb="8" eb="10">
      <t>イリョウ</t>
    </rPh>
    <rPh sb="10" eb="12">
      <t>コウイキ</t>
    </rPh>
    <rPh sb="12" eb="14">
      <t>レンゴウ</t>
    </rPh>
    <rPh sb="15" eb="17">
      <t>ジギョウ</t>
    </rPh>
    <rPh sb="17" eb="19">
      <t>カイケイ</t>
    </rPh>
    <phoneticPr fontId="2"/>
  </si>
  <si>
    <t>福井県丹南広域組合</t>
    <rPh sb="0" eb="3">
      <t>フクイケン</t>
    </rPh>
    <rPh sb="3" eb="5">
      <t>タンナン</t>
    </rPh>
    <rPh sb="5" eb="7">
      <t>コウイキ</t>
    </rPh>
    <rPh sb="7" eb="9">
      <t>クミアイ</t>
    </rPh>
    <phoneticPr fontId="2"/>
  </si>
  <si>
    <t>福井県市町総合事務組合（普通会計）</t>
    <rPh sb="0" eb="3">
      <t>フクイケン</t>
    </rPh>
    <rPh sb="3" eb="4">
      <t>シ</t>
    </rPh>
    <rPh sb="4" eb="5">
      <t>マチ</t>
    </rPh>
    <rPh sb="5" eb="7">
      <t>ソウゴウ</t>
    </rPh>
    <rPh sb="7" eb="9">
      <t>ジム</t>
    </rPh>
    <rPh sb="9" eb="11">
      <t>クミアイ</t>
    </rPh>
    <rPh sb="12" eb="14">
      <t>フツウ</t>
    </rPh>
    <rPh sb="14" eb="16">
      <t>カイケイ</t>
    </rPh>
    <phoneticPr fontId="2"/>
  </si>
  <si>
    <t>福井県市町総合事務組合（事業会計）</t>
    <rPh sb="0" eb="3">
      <t>フクイケン</t>
    </rPh>
    <rPh sb="3" eb="4">
      <t>シ</t>
    </rPh>
    <rPh sb="4" eb="5">
      <t>マチ</t>
    </rPh>
    <rPh sb="5" eb="7">
      <t>ソウゴウ</t>
    </rPh>
    <rPh sb="7" eb="9">
      <t>ジム</t>
    </rPh>
    <rPh sb="9" eb="11">
      <t>クミアイ</t>
    </rPh>
    <rPh sb="12" eb="14">
      <t>ジギョウ</t>
    </rPh>
    <rPh sb="14" eb="16">
      <t>カイケイ</t>
    </rPh>
    <phoneticPr fontId="2"/>
  </si>
  <si>
    <t>福井県自治会館組合</t>
    <rPh sb="0" eb="3">
      <t>フクイケン</t>
    </rPh>
    <rPh sb="3" eb="5">
      <t>ジチ</t>
    </rPh>
    <rPh sb="5" eb="7">
      <t>カイカン</t>
    </rPh>
    <rPh sb="7" eb="9">
      <t>クミアイ</t>
    </rPh>
    <phoneticPr fontId="2"/>
  </si>
  <si>
    <t>タケフ都市開発</t>
    <rPh sb="3" eb="5">
      <t>トシ</t>
    </rPh>
    <rPh sb="5" eb="7">
      <t>カイハツ</t>
    </rPh>
    <phoneticPr fontId="2"/>
  </si>
  <si>
    <t>こしの都ネットワーク㈱（旧丹南ケーブルテレビ㈱）</t>
    <rPh sb="3" eb="4">
      <t>ミヤコ</t>
    </rPh>
    <rPh sb="12" eb="13">
      <t>キュウ</t>
    </rPh>
    <rPh sb="13" eb="15">
      <t>タンナン</t>
    </rPh>
    <phoneticPr fontId="2"/>
  </si>
  <si>
    <t>武生駅北パーキング㈱</t>
    <rPh sb="0" eb="3">
      <t>タケフエキ</t>
    </rPh>
    <rPh sb="3" eb="4">
      <t>キタ</t>
    </rPh>
    <phoneticPr fontId="2"/>
  </si>
  <si>
    <t>越前市文化振興・施設管理事業団</t>
    <rPh sb="0" eb="3">
      <t>エチゼンシ</t>
    </rPh>
    <rPh sb="3" eb="5">
      <t>ブンカ</t>
    </rPh>
    <rPh sb="5" eb="7">
      <t>シンコウ</t>
    </rPh>
    <rPh sb="8" eb="10">
      <t>シセツ</t>
    </rPh>
    <rPh sb="10" eb="12">
      <t>カンリ</t>
    </rPh>
    <rPh sb="12" eb="15">
      <t>ジギョウダン</t>
    </rPh>
    <phoneticPr fontId="2"/>
  </si>
  <si>
    <t>まちづくり武生㈱</t>
    <rPh sb="5" eb="7">
      <t>タケフ</t>
    </rPh>
    <phoneticPr fontId="2"/>
  </si>
  <si>
    <t>(社会基盤整備基金(R04年度末現在))</t>
    <rPh sb="1" eb="3">
      <t>シャカイ</t>
    </rPh>
    <rPh sb="3" eb="5">
      <t>キバン</t>
    </rPh>
    <rPh sb="5" eb="7">
      <t>セイビ</t>
    </rPh>
    <rPh sb="7" eb="9">
      <t>キキン</t>
    </rPh>
    <phoneticPr fontId="5"/>
  </si>
  <si>
    <t>(まちづくり事業基金(R04年度末現在))</t>
    <rPh sb="6" eb="8">
      <t>ジギョウ</t>
    </rPh>
    <rPh sb="8" eb="10">
      <t>キキン</t>
    </rPh>
    <phoneticPr fontId="2"/>
  </si>
  <si>
    <t>(福祉基金(R04年度末現在))</t>
    <rPh sb="1" eb="3">
      <t>フクシ</t>
    </rPh>
    <rPh sb="3" eb="5">
      <t>キキン</t>
    </rPh>
    <phoneticPr fontId="2"/>
  </si>
  <si>
    <t>(こどもまるごと応援基金(R04年度末現在))</t>
    <rPh sb="8" eb="10">
      <t>オウエン</t>
    </rPh>
    <rPh sb="10" eb="12">
      <t>キキン</t>
    </rPh>
    <phoneticPr fontId="2"/>
  </si>
  <si>
    <t>(企業誘致基金(R04年度末現在))</t>
    <rPh sb="1" eb="3">
      <t>キギョウ</t>
    </rPh>
    <rPh sb="3" eb="5">
      <t>ユウチ</t>
    </rPh>
    <rPh sb="5" eb="7">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</si>
  <si>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</si>
  <si>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</si>
  <si>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t>
    </r>
    <r>
      <rPr>
        <sz val="11"/>
        <rFont val="ＭＳ Ｐゴシック"/>
        <family val="3"/>
        <charset val="128"/>
      </rPr>
      <t>将来負担比率は類似団体と比べて高い水準にある一方、有形固定資産減価償却率は類似団体よりも低い水準で推移している。しかし、有形固定資産のうち公民館や児童館の減価償却率は類似団体よりも高い水準であることから、「教育施設等長寿命化方針」に基づき、施設の集約化、長寿命化、除却等を計画的に実施している。施設の集約化や長寿命化事業実施に伴う地方債の発行により将来負担比率は引き続き高い水準となることが見込まれるが、施設の集約化等が進むことで、今後は公共施設等の維持管理に要する経費が減少することが見込まれる。</t>
    </r>
    <rPh sb="61" eb="63">
      <t>ユウケイ</t>
    </rPh>
    <rPh sb="63" eb="65">
      <t>コテイ</t>
    </rPh>
    <rPh sb="65" eb="67">
      <t>シサン</t>
    </rPh>
    <rPh sb="86" eb="88">
      <t>ダンタイ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</si>
  <si>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</si>
  <si>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</si>
  <si>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</si>
  <si>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</si>
  <si>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</si>
  <si>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</si>
  <si>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は類似団体と比較して高い水準にある。主な要因としては、庁舎や体育館、中央公園エリアの整備、南越清掃組合新ごみ処理施設など大規模建設事業に対し、地方債を発行したことが挙げられる。令和2年度から地方債の発行額が元金償還額を超えないよう新規発行を抑制し、財政健全化に努めてい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</si>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</sst>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8"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39"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0" fontId="16" fillId="0" borderId="41" xfId="16"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6A94B81-636B-4549-901D-938797B786D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54225</c:v>
                </c:pt>
                <c:pt idx="4">
                  <c:v>54016</c:v>
                </c:pt>
              </c:numCache>
            </c:numRef>
          </c:val>
          <c:smooth val="0"/>
          <c:extLst>
            <c:ext xmlns:c16="http://schemas.microsoft.com/office/drawing/2014/chart" uri="{C3380CC4-5D6E-409C-BE32-E72D297353CC}">
              <c16:uniqueId val="{00000000-690A-49CF-BECF-2744C5B4C8B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76223</c:v>
                </c:pt>
                <c:pt idx="1">
                  <c:v>92085</c:v>
                </c:pt>
                <c:pt idx="2">
                  <c:v>48975</c:v>
                </c:pt>
                <c:pt idx="3">
                  <c:v>61859</c:v>
                </c:pt>
                <c:pt idx="4">
                  <c:v>64302</c:v>
                </c:pt>
              </c:numCache>
            </c:numRef>
          </c:val>
          <c:smooth val="0"/>
          <c:extLst>
            <c:ext xmlns:c16="http://schemas.microsoft.com/office/drawing/2014/chart" uri="{C3380CC4-5D6E-409C-BE32-E72D297353CC}">
              <c16:uniqueId val="{00000001-690A-49CF-BECF-2744C5B4C8B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3.87</c:v>
                </c:pt>
                <c:pt idx="1">
                  <c:v>5.29</c:v>
                </c:pt>
                <c:pt idx="2">
                  <c:v>4.46</c:v>
                </c:pt>
                <c:pt idx="3">
                  <c:v>4.67</c:v>
                </c:pt>
                <c:pt idx="4">
                  <c:v>5.43</c:v>
                </c:pt>
              </c:numCache>
            </c:numRef>
          </c:val>
          <c:extLst>
            <c:ext xmlns:c16="http://schemas.microsoft.com/office/drawing/2014/chart" uri="{C3380CC4-5D6E-409C-BE32-E72D297353CC}">
              <c16:uniqueId val="{00000000-7AB5-4399-97A1-ECD0CDE8E91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13.64</c:v>
                </c:pt>
                <c:pt idx="1">
                  <c:v>12.53</c:v>
                </c:pt>
                <c:pt idx="2">
                  <c:v>12.65</c:v>
                </c:pt>
                <c:pt idx="3">
                  <c:v>13.26</c:v>
                </c:pt>
                <c:pt idx="4">
                  <c:v>11.23</c:v>
                </c:pt>
              </c:numCache>
            </c:numRef>
          </c:val>
          <c:extLst>
            <c:ext xmlns:c16="http://schemas.microsoft.com/office/drawing/2014/chart" uri="{C3380CC4-5D6E-409C-BE32-E72D297353CC}">
              <c16:uniqueId val="{00000001-7AB5-4399-97A1-ECD0CDE8E91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-1.04</c:v>
                </c:pt>
                <c:pt idx="1">
                  <c:v>0.48</c:v>
                </c:pt>
                <c:pt idx="2">
                  <c:v>-0.27</c:v>
                </c:pt>
                <c:pt idx="3">
                  <c:v>1.58</c:v>
                </c:pt>
                <c:pt idx="4">
                  <c:v>-1.73</c:v>
                </c:pt>
              </c:numCache>
            </c:numRef>
          </c:val>
          <c:smooth val="0"/>
          <c:extLst>
            <c:ext xmlns:c16="http://schemas.microsoft.com/office/drawing/2014/chart" uri="{C3380CC4-5D6E-409C-BE32-E72D297353CC}">
              <c16:uniqueId val="{00000002-7AB5-4399-97A1-ECD0CDE8E91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ED8-42CB-82D5-6D78F114D8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0.13</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ED8-42CB-82D5-6D78F114D85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ED8-42CB-82D5-6D78F114D85B}"/>
            </c:ext>
          </c:extLst>
        </c:ser>
        <c:ser>
          <c:idx val="3"/>
          <c:order val="3"/>
          <c:tx>
            <c:strRef>
              <c:f>データシート!$A$30</c:f>
              <c:strCache>
                <c:ptCount val="1"/>
                <c:pt idx="0">
                  <c:v>後期高齢者医療</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ED8-42CB-82D5-6D78F114D85B}"/>
            </c:ext>
          </c:extLst>
        </c:ser>
        <c:ser>
          <c:idx val="4"/>
          <c:order val="4"/>
          <c:tx>
            <c:strRef>
              <c:f>データシート!$A$31</c:f>
              <c:strCache>
                <c:ptCount val="1"/>
                <c:pt idx="0">
                  <c:v>工業用水道事業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1.0900000000000001</c:v>
                </c:pt>
                <c:pt idx="2">
                  <c:v>#N/A</c:v>
                </c:pt>
                <c:pt idx="3">
                  <c:v>2</c:v>
                </c:pt>
                <c:pt idx="4">
                  <c:v>#N/A</c:v>
                </c:pt>
                <c:pt idx="5">
                  <c:v>1.44</c:v>
                </c:pt>
                <c:pt idx="6">
                  <c:v>#N/A</c:v>
                </c:pt>
                <c:pt idx="7">
                  <c:v>0.51</c:v>
                </c:pt>
                <c:pt idx="8">
                  <c:v>#N/A</c:v>
                </c:pt>
                <c:pt idx="9">
                  <c:v>0.25</c:v>
                </c:pt>
              </c:numCache>
            </c:numRef>
          </c:val>
          <c:extLst>
            <c:ext xmlns:c16="http://schemas.microsoft.com/office/drawing/2014/chart" uri="{C3380CC4-5D6E-409C-BE32-E72D297353CC}">
              <c16:uniqueId val="{00000004-6ED8-42CB-82D5-6D78F114D85B}"/>
            </c:ext>
          </c:extLst>
        </c:ser>
        <c:ser>
          <c:idx val="5"/>
          <c:order val="5"/>
          <c:tx>
            <c:strRef>
              <c:f>データシート!$A$32</c:f>
              <c:strCache>
                <c:ptCount val="1"/>
                <c:pt idx="0">
                  <c:v>国民健康保険</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0.65</c:v>
                </c:pt>
                <c:pt idx="2">
                  <c:v>#N/A</c:v>
                </c:pt>
                <c:pt idx="3">
                  <c:v>0.32</c:v>
                </c:pt>
                <c:pt idx="4">
                  <c:v>#N/A</c:v>
                </c:pt>
                <c:pt idx="5">
                  <c:v>0.67</c:v>
                </c:pt>
                <c:pt idx="6">
                  <c:v>#N/A</c:v>
                </c:pt>
                <c:pt idx="7">
                  <c:v>0.4</c:v>
                </c:pt>
                <c:pt idx="8">
                  <c:v>#N/A</c:v>
                </c:pt>
                <c:pt idx="9">
                  <c:v>0.4</c:v>
                </c:pt>
              </c:numCache>
            </c:numRef>
          </c:val>
          <c:extLst>
            <c:ext xmlns:c16="http://schemas.microsoft.com/office/drawing/2014/chart" uri="{C3380CC4-5D6E-409C-BE32-E72D297353CC}">
              <c16:uniqueId val="{00000005-6ED8-42CB-82D5-6D78F114D85B}"/>
            </c:ext>
          </c:extLst>
        </c:ser>
        <c:ser>
          <c:idx val="6"/>
          <c:order val="6"/>
          <c:tx>
            <c:strRef>
              <c:f>データシート!$A$33</c:f>
              <c:strCache>
                <c:ptCount val="1"/>
                <c:pt idx="0">
                  <c:v>介護保険</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0.76</c:v>
                </c:pt>
                <c:pt idx="2">
                  <c:v>#N/A</c:v>
                </c:pt>
                <c:pt idx="3">
                  <c:v>0.31</c:v>
                </c:pt>
                <c:pt idx="4">
                  <c:v>#N/A</c:v>
                </c:pt>
                <c:pt idx="5">
                  <c:v>0.56000000000000005</c:v>
                </c:pt>
                <c:pt idx="6">
                  <c:v>#N/A</c:v>
                </c:pt>
                <c:pt idx="7">
                  <c:v>0.75</c:v>
                </c:pt>
                <c:pt idx="8">
                  <c:v>#N/A</c:v>
                </c:pt>
                <c:pt idx="9">
                  <c:v>0.83</c:v>
                </c:pt>
              </c:numCache>
            </c:numRef>
          </c:val>
          <c:extLst>
            <c:ext xmlns:c16="http://schemas.microsoft.com/office/drawing/2014/chart" uri="{C3380CC4-5D6E-409C-BE32-E72D297353CC}">
              <c16:uniqueId val="{00000006-6ED8-42CB-82D5-6D78F114D85B}"/>
            </c:ext>
          </c:extLst>
        </c:ser>
        <c:ser>
          <c:idx val="7"/>
          <c:order val="7"/>
          <c:tx>
            <c:strRef>
              <c:f>データシート!$A$34</c:f>
              <c:strCache>
                <c:ptCount val="1"/>
                <c:pt idx="0">
                  <c:v>下水道事業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c:v>
                </c:pt>
                <c:pt idx="2">
                  <c:v>1.65</c:v>
                </c:pt>
                <c:pt idx="3">
                  <c:v>#N/A</c:v>
                </c:pt>
                <c:pt idx="4">
                  <c:v>#N/A</c:v>
                </c:pt>
                <c:pt idx="5">
                  <c:v>2.4500000000000002</c:v>
                </c:pt>
                <c:pt idx="6">
                  <c:v>#N/A</c:v>
                </c:pt>
                <c:pt idx="7">
                  <c:v>2.69</c:v>
                </c:pt>
                <c:pt idx="8">
                  <c:v>#N/A</c:v>
                </c:pt>
                <c:pt idx="9">
                  <c:v>3.78</c:v>
                </c:pt>
              </c:numCache>
            </c:numRef>
          </c:val>
          <c:extLst>
            <c:ext xmlns:c16="http://schemas.microsoft.com/office/drawing/2014/chart" uri="{C3380CC4-5D6E-409C-BE32-E72D297353CC}">
              <c16:uniqueId val="{00000007-6ED8-42CB-82D5-6D78F114D85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3.86</c:v>
                </c:pt>
                <c:pt idx="2">
                  <c:v>#N/A</c:v>
                </c:pt>
                <c:pt idx="3">
                  <c:v>5.28</c:v>
                </c:pt>
                <c:pt idx="4">
                  <c:v>#N/A</c:v>
                </c:pt>
                <c:pt idx="5">
                  <c:v>4.46</c:v>
                </c:pt>
                <c:pt idx="6">
                  <c:v>#N/A</c:v>
                </c:pt>
                <c:pt idx="7">
                  <c:v>4.67</c:v>
                </c:pt>
                <c:pt idx="8">
                  <c:v>#N/A</c:v>
                </c:pt>
                <c:pt idx="9">
                  <c:v>5.42</c:v>
                </c:pt>
              </c:numCache>
            </c:numRef>
          </c:val>
          <c:extLst>
            <c:ext xmlns:c16="http://schemas.microsoft.com/office/drawing/2014/chart" uri="{C3380CC4-5D6E-409C-BE32-E72D297353CC}">
              <c16:uniqueId val="{00000008-6ED8-42CB-82D5-6D78F114D85B}"/>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14.72</c:v>
                </c:pt>
                <c:pt idx="2">
                  <c:v>#N/A</c:v>
                </c:pt>
                <c:pt idx="3">
                  <c:v>13.48</c:v>
                </c:pt>
                <c:pt idx="4">
                  <c:v>#N/A</c:v>
                </c:pt>
                <c:pt idx="5">
                  <c:v>9.89</c:v>
                </c:pt>
                <c:pt idx="6">
                  <c:v>#N/A</c:v>
                </c:pt>
                <c:pt idx="7">
                  <c:v>10.72</c:v>
                </c:pt>
                <c:pt idx="8">
                  <c:v>#N/A</c:v>
                </c:pt>
                <c:pt idx="9">
                  <c:v>11.39</c:v>
                </c:pt>
              </c:numCache>
            </c:numRef>
          </c:val>
          <c:extLst>
            <c:ext xmlns:c16="http://schemas.microsoft.com/office/drawing/2014/chart" uri="{C3380CC4-5D6E-409C-BE32-E72D297353CC}">
              <c16:uniqueId val="{00000009-6ED8-42CB-82D5-6D78F114D8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4013</c:v>
                </c:pt>
                <c:pt idx="5">
                  <c:v>3990</c:v>
                </c:pt>
                <c:pt idx="8">
                  <c:v>4001</c:v>
                </c:pt>
                <c:pt idx="11">
                  <c:v>4012</c:v>
                </c:pt>
                <c:pt idx="14">
                  <c:v>3995</c:v>
                </c:pt>
              </c:numCache>
            </c:numRef>
          </c:val>
          <c:extLst>
            <c:ext xmlns:c16="http://schemas.microsoft.com/office/drawing/2014/chart" uri="{C3380CC4-5D6E-409C-BE32-E72D297353CC}">
              <c16:uniqueId val="{00000000-8C8C-4229-A3B7-C438E05CD6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C8C-4229-A3B7-C438E05CD6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340</c:v>
                </c:pt>
                <c:pt idx="3">
                  <c:v>340</c:v>
                </c:pt>
                <c:pt idx="6">
                  <c:v>339</c:v>
                </c:pt>
                <c:pt idx="9">
                  <c:v>156</c:v>
                </c:pt>
                <c:pt idx="12">
                  <c:v>156</c:v>
                </c:pt>
              </c:numCache>
            </c:numRef>
          </c:val>
          <c:extLst>
            <c:ext xmlns:c16="http://schemas.microsoft.com/office/drawing/2014/chart" uri="{C3380CC4-5D6E-409C-BE32-E72D297353CC}">
              <c16:uniqueId val="{00000002-8C8C-4229-A3B7-C438E05CD6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404</c:v>
                </c:pt>
                <c:pt idx="3">
                  <c:v>364</c:v>
                </c:pt>
                <c:pt idx="6">
                  <c:v>258</c:v>
                </c:pt>
                <c:pt idx="9">
                  <c:v>264</c:v>
                </c:pt>
                <c:pt idx="12">
                  <c:v>329</c:v>
                </c:pt>
              </c:numCache>
            </c:numRef>
          </c:val>
          <c:extLst>
            <c:ext xmlns:c16="http://schemas.microsoft.com/office/drawing/2014/chart" uri="{C3380CC4-5D6E-409C-BE32-E72D297353CC}">
              <c16:uniqueId val="{00000003-8C8C-4229-A3B7-C438E05CD6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1198</c:v>
                </c:pt>
                <c:pt idx="3">
                  <c:v>1223</c:v>
                </c:pt>
                <c:pt idx="6">
                  <c:v>1122</c:v>
                </c:pt>
                <c:pt idx="9">
                  <c:v>1193</c:v>
                </c:pt>
                <c:pt idx="12">
                  <c:v>1050</c:v>
                </c:pt>
              </c:numCache>
            </c:numRef>
          </c:val>
          <c:extLst>
            <c:ext xmlns:c16="http://schemas.microsoft.com/office/drawing/2014/chart" uri="{C3380CC4-5D6E-409C-BE32-E72D297353CC}">
              <c16:uniqueId val="{00000004-8C8C-4229-A3B7-C438E05CD6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8C-4229-A3B7-C438E05CD6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C8C-4229-A3B7-C438E05CD6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4010</c:v>
                </c:pt>
                <c:pt idx="3">
                  <c:v>3951</c:v>
                </c:pt>
                <c:pt idx="6">
                  <c:v>3946</c:v>
                </c:pt>
                <c:pt idx="9">
                  <c:v>4077</c:v>
                </c:pt>
                <c:pt idx="12">
                  <c:v>4391</c:v>
                </c:pt>
              </c:numCache>
            </c:numRef>
          </c:val>
          <c:extLst>
            <c:ext xmlns:c16="http://schemas.microsoft.com/office/drawing/2014/chart" uri="{C3380CC4-5D6E-409C-BE32-E72D297353CC}">
              <c16:uniqueId val="{00000007-8C8C-4229-A3B7-C438E05CD6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1939</c:v>
                </c:pt>
                <c:pt idx="2">
                  <c:v>#N/A</c:v>
                </c:pt>
                <c:pt idx="3">
                  <c:v>#N/A</c:v>
                </c:pt>
                <c:pt idx="4">
                  <c:v>1888</c:v>
                </c:pt>
                <c:pt idx="5">
                  <c:v>#N/A</c:v>
                </c:pt>
                <c:pt idx="6">
                  <c:v>#N/A</c:v>
                </c:pt>
                <c:pt idx="7">
                  <c:v>1664</c:v>
                </c:pt>
                <c:pt idx="8">
                  <c:v>#N/A</c:v>
                </c:pt>
                <c:pt idx="9">
                  <c:v>#N/A</c:v>
                </c:pt>
                <c:pt idx="10">
                  <c:v>1678</c:v>
                </c:pt>
                <c:pt idx="11">
                  <c:v>#N/A</c:v>
                </c:pt>
                <c:pt idx="12">
                  <c:v>#N/A</c:v>
                </c:pt>
                <c:pt idx="13">
                  <c:v>1931</c:v>
                </c:pt>
                <c:pt idx="14">
                  <c:v>#N/A</c:v>
                </c:pt>
              </c:numCache>
            </c:numRef>
          </c:val>
          <c:smooth val="0"/>
          <c:extLst>
            <c:ext xmlns:c16="http://schemas.microsoft.com/office/drawing/2014/chart" uri="{C3380CC4-5D6E-409C-BE32-E72D297353CC}">
              <c16:uniqueId val="{00000008-8C8C-4229-A3B7-C438E05CD6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42506</c:v>
                </c:pt>
                <c:pt idx="5">
                  <c:v>44043</c:v>
                </c:pt>
                <c:pt idx="8">
                  <c:v>44382</c:v>
                </c:pt>
                <c:pt idx="11">
                  <c:v>44021</c:v>
                </c:pt>
                <c:pt idx="14">
                  <c:v>41628</c:v>
                </c:pt>
              </c:numCache>
            </c:numRef>
          </c:val>
          <c:extLst>
            <c:ext xmlns:c16="http://schemas.microsoft.com/office/drawing/2014/chart" uri="{C3380CC4-5D6E-409C-BE32-E72D297353CC}">
              <c16:uniqueId val="{00000000-52A5-49E0-81D4-6C04ECA21AF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8803</c:v>
                </c:pt>
                <c:pt idx="5">
                  <c:v>8254</c:v>
                </c:pt>
                <c:pt idx="8">
                  <c:v>8073</c:v>
                </c:pt>
                <c:pt idx="11">
                  <c:v>7820</c:v>
                </c:pt>
                <c:pt idx="14">
                  <c:v>7695</c:v>
                </c:pt>
              </c:numCache>
            </c:numRef>
          </c:val>
          <c:extLst>
            <c:ext xmlns:c16="http://schemas.microsoft.com/office/drawing/2014/chart" uri="{C3380CC4-5D6E-409C-BE32-E72D297353CC}">
              <c16:uniqueId val="{00000001-52A5-49E0-81D4-6C04ECA21AF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5398</c:v>
                </c:pt>
                <c:pt idx="5">
                  <c:v>4374</c:v>
                </c:pt>
                <c:pt idx="8">
                  <c:v>4284</c:v>
                </c:pt>
                <c:pt idx="11">
                  <c:v>4600</c:v>
                </c:pt>
                <c:pt idx="14">
                  <c:v>4583</c:v>
                </c:pt>
              </c:numCache>
            </c:numRef>
          </c:val>
          <c:extLst>
            <c:ext xmlns:c16="http://schemas.microsoft.com/office/drawing/2014/chart" uri="{C3380CC4-5D6E-409C-BE32-E72D297353CC}">
              <c16:uniqueId val="{00000002-52A5-49E0-81D4-6C04ECA21AF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2A5-49E0-81D4-6C04ECA21AF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2A5-49E0-81D4-6C04ECA21AF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A5-49E0-81D4-6C04ECA21AF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3898</c:v>
                </c:pt>
                <c:pt idx="3">
                  <c:v>3674</c:v>
                </c:pt>
                <c:pt idx="6">
                  <c:v>3841</c:v>
                </c:pt>
                <c:pt idx="9">
                  <c:v>3792</c:v>
                </c:pt>
                <c:pt idx="12">
                  <c:v>3731</c:v>
                </c:pt>
              </c:numCache>
            </c:numRef>
          </c:val>
          <c:extLst>
            <c:ext xmlns:c16="http://schemas.microsoft.com/office/drawing/2014/chart" uri="{C3380CC4-5D6E-409C-BE32-E72D297353CC}">
              <c16:uniqueId val="{00000006-52A5-49E0-81D4-6C04ECA21AF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2048</c:v>
                </c:pt>
                <c:pt idx="3">
                  <c:v>2954</c:v>
                </c:pt>
                <c:pt idx="6">
                  <c:v>6748</c:v>
                </c:pt>
                <c:pt idx="9">
                  <c:v>6613</c:v>
                </c:pt>
                <c:pt idx="12">
                  <c:v>6365</c:v>
                </c:pt>
              </c:numCache>
            </c:numRef>
          </c:val>
          <c:extLst>
            <c:ext xmlns:c16="http://schemas.microsoft.com/office/drawing/2014/chart" uri="{C3380CC4-5D6E-409C-BE32-E72D297353CC}">
              <c16:uniqueId val="{00000007-52A5-49E0-81D4-6C04ECA21AF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18740</c:v>
                </c:pt>
                <c:pt idx="3">
                  <c:v>18671</c:v>
                </c:pt>
                <c:pt idx="6">
                  <c:v>18265</c:v>
                </c:pt>
                <c:pt idx="9">
                  <c:v>17878</c:v>
                </c:pt>
                <c:pt idx="12">
                  <c:v>17207</c:v>
                </c:pt>
              </c:numCache>
            </c:numRef>
          </c:val>
          <c:extLst>
            <c:ext xmlns:c16="http://schemas.microsoft.com/office/drawing/2014/chart" uri="{C3380CC4-5D6E-409C-BE32-E72D297353CC}">
              <c16:uniqueId val="{00000008-52A5-49E0-81D4-6C04ECA21AF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2880</c:v>
                </c:pt>
                <c:pt idx="3">
                  <c:v>3662</c:v>
                </c:pt>
                <c:pt idx="6">
                  <c:v>3119</c:v>
                </c:pt>
                <c:pt idx="9">
                  <c:v>2944</c:v>
                </c:pt>
                <c:pt idx="12">
                  <c:v>2676</c:v>
                </c:pt>
              </c:numCache>
            </c:numRef>
          </c:val>
          <c:extLst>
            <c:ext xmlns:c16="http://schemas.microsoft.com/office/drawing/2014/chart" uri="{C3380CC4-5D6E-409C-BE32-E72D297353CC}">
              <c16:uniqueId val="{00000009-52A5-49E0-81D4-6C04ECA21AF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46434</c:v>
                </c:pt>
                <c:pt idx="3">
                  <c:v>48314</c:v>
                </c:pt>
                <c:pt idx="6">
                  <c:v>47082</c:v>
                </c:pt>
                <c:pt idx="9">
                  <c:v>46195</c:v>
                </c:pt>
                <c:pt idx="12">
                  <c:v>44678</c:v>
                </c:pt>
              </c:numCache>
            </c:numRef>
          </c:val>
          <c:extLst>
            <c:ext xmlns:c16="http://schemas.microsoft.com/office/drawing/2014/chart" uri="{C3380CC4-5D6E-409C-BE32-E72D297353CC}">
              <c16:uniqueId val="{0000000A-52A5-49E0-81D4-6C04ECA21AF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17293</c:v>
                </c:pt>
                <c:pt idx="2">
                  <c:v>#N/A</c:v>
                </c:pt>
                <c:pt idx="3">
                  <c:v>#N/A</c:v>
                </c:pt>
                <c:pt idx="4">
                  <c:v>20604</c:v>
                </c:pt>
                <c:pt idx="5">
                  <c:v>#N/A</c:v>
                </c:pt>
                <c:pt idx="6">
                  <c:v>#N/A</c:v>
                </c:pt>
                <c:pt idx="7">
                  <c:v>22316</c:v>
                </c:pt>
                <c:pt idx="8">
                  <c:v>#N/A</c:v>
                </c:pt>
                <c:pt idx="9">
                  <c:v>#N/A</c:v>
                </c:pt>
                <c:pt idx="10">
                  <c:v>20982</c:v>
                </c:pt>
                <c:pt idx="11">
                  <c:v>#N/A</c:v>
                </c:pt>
                <c:pt idx="12">
                  <c:v>#N/A</c:v>
                </c:pt>
                <c:pt idx="13">
                  <c:v>20752</c:v>
                </c:pt>
                <c:pt idx="14">
                  <c:v>#N/A</c:v>
                </c:pt>
              </c:numCache>
            </c:numRef>
          </c:val>
          <c:smooth val="0"/>
          <c:extLst>
            <c:ext xmlns:c16="http://schemas.microsoft.com/office/drawing/2014/chart" uri="{C3380CC4-5D6E-409C-BE32-E72D297353CC}">
              <c16:uniqueId val="{0000000B-52A5-49E0-81D4-6C04ECA21AF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2550</c:v>
                </c:pt>
                <c:pt idx="1">
                  <c:v>2797</c:v>
                </c:pt>
                <c:pt idx="2">
                  <c:v>2310</c:v>
                </c:pt>
              </c:numCache>
            </c:numRef>
          </c:val>
          <c:extLst>
            <c:ext xmlns:c16="http://schemas.microsoft.com/office/drawing/2014/chart" uri="{C3380CC4-5D6E-409C-BE32-E72D297353CC}">
              <c16:uniqueId val="{00000000-6A75-4938-9322-B67CAF83226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14</c:v>
                </c:pt>
                <c:pt idx="1">
                  <c:v>15</c:v>
                </c:pt>
                <c:pt idx="2">
                  <c:v>297</c:v>
                </c:pt>
              </c:numCache>
            </c:numRef>
          </c:val>
          <c:extLst>
            <c:ext xmlns:c16="http://schemas.microsoft.com/office/drawing/2014/chart" uri="{C3380CC4-5D6E-409C-BE32-E72D297353CC}">
              <c16:uniqueId val="{00000001-6A75-4938-9322-B67CAF83226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1514</c:v>
                </c:pt>
                <c:pt idx="1">
                  <c:v>1144</c:v>
                </c:pt>
                <c:pt idx="2">
                  <c:v>1154</c:v>
                </c:pt>
              </c:numCache>
            </c:numRef>
          </c:val>
          <c:extLst>
            <c:ext xmlns:c16="http://schemas.microsoft.com/office/drawing/2014/chart" uri="{C3380CC4-5D6E-409C-BE32-E72D297353CC}">
              <c16:uniqueId val="{00000002-6A75-4938-9322-B67CAF83226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{579D3C91-D927-45B5-9B8B-77BDD9844A99}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557-4F55-9257-2EA7F31A64B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{A70535F5-AFBB-454A-A4E9-6D6C1B756826}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557-4F55-9257-2EA7F31A64B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{130D9CA9-F51C-4877-9735-A2E03DA257A7}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557-4F55-9257-2EA7F31A64B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{813854D9-24A1-4BD0-93BC-C13CC7E546F8}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557-4F55-9257-2EA7F31A64B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{7F3213E8-EFC5-43EB-B5E6-274DBC5A8A4B}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557-4F55-9257-2EA7F31A64B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{88394BE8-C4B2-4974-9C21-F78283DBB685}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557-4F55-9257-2EA7F31A64B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{F6820D72-7583-4D7B-9BBD-21381582B51B}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557-4F55-9257-2EA7F31A64B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{047F4862-1B72-44B2-8768-02BD5236FAC4}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557-4F55-9257-2EA7F31A64B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{76B884FB-DC00-4C6F-9483-D1BA1FE35895}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557-4F55-9257-2EA7F31A64B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48.7</c:v>
                </c:pt>
                <c:pt idx="8">
                  <c:v>48.7</c:v>
                </c:pt>
                <c:pt idx="16">
                  <c:v>49.9</c:v>
                </c:pt>
                <c:pt idx="24">
                  <c:v>51.3</c:v>
                </c:pt>
                <c:pt idx="32">
                  <c:v>52.4</c:v>
                </c:pt>
              </c:numCache>
            </c:numRef>
          </c:xVal>
          <c:yVal>
            <c:numRef>
              <c:f>公会計指標分析・財政指標組合せ分析表!$BP$51:$DC$51</c:f>
              <c:numCache>
                <c:formatCode>#,##0.0;"▲ "#,##0.0</c:formatCode>
                <c:ptCount val="40"/>
                <c:pt idx="0">
                  <c:v>107.4</c:v>
                </c:pt>
                <c:pt idx="8">
                  <c:v>126.2</c:v>
                </c:pt>
                <c:pt idx="16">
                  <c:v>132.30000000000001</c:v>
                </c:pt>
                <c:pt idx="24">
                  <c:v>118.1</c:v>
                </c:pt>
                <c:pt idx="32">
                  <c:v>120.6</c:v>
                </c:pt>
              </c:numCache>
            </c:numRef>
          </c:yVal>
          <c:smooth val="0"/>
          <c:extLst>
            <c:ext xmlns:c16="http://schemas.microsoft.com/office/drawing/2014/chart" uri="{C3380CC4-5D6E-409C-BE32-E72D297353CC}">
              <c16:uniqueId val="{00000009-4557-4F55-9257-2EA7F31A64B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9536691961559374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{0AE1766F-D354-4FF3-9A81-681C7D9A0476}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557-4F55-9257-2EA7F31A64B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{A03777E9-F0A9-4BC6-99AA-5F5FC5E42BCC}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557-4F55-9257-2EA7F31A64B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{D37520DC-2436-4477-A0DE-CDD58503BCF3}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557-4F55-9257-2EA7F31A64B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{98F1F2F5-9605-473D-8F70-F4A55E80B3C4}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557-4F55-9257-2EA7F31A64B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{7EF09754-9A5C-4C9A-9877-47E78AF493E9}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557-4F55-9257-2EA7F31A64B8}"/>
                </c:ext>
              </c:extLst>
            </c:dLbl>
            <c:dLbl>
              <c:idx val="8"/>
              <c:layout>
                <c:manualLayout>
                  <c:x val="-2.2530966755713776E-2"/>
                  <c:y val="-3.968177001574736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{9AD57904-9B3F-48CC-9BA6-391622BE90F4}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557-4F55-9257-2EA7F31A64B8}"/>
                </c:ext>
              </c:extLst>
            </c:dLbl>
            <c:dLbl>
              <c:idx val="16"/>
              <c:layout>
                <c:manualLayout>
                  <c:x val="-4.4109043052767472E-2"/>
                  <c:y val="-7.3922114220209736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{6372220C-D37E-47CC-9582-8907CA1E7589}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557-4F55-9257-2EA7F31A64B8}"/>
                </c:ext>
              </c:extLst>
            </c:dLbl>
            <c:dLbl>
              <c:idx val="24"/>
              <c:layout>
                <c:manualLayout>
                  <c:x val="-3.2015750650234161E-2"/>
                  <c:y val="-8.061324208163843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{614E599F-D02C-41EA-8084-419423541E41}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557-4F55-9257-2EA7F31A64B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{1DDEFC7B-572D-4EC7-B342-0C0BD8A0FD1A}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557-4F55-9257-2EA7F31A64B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61</c:v>
                </c:pt>
                <c:pt idx="24">
                  <c:v>62.1</c:v>
                </c:pt>
                <c:pt idx="32">
                  <c:v>63.1</c:v>
                </c:pt>
              </c:numCache>
            </c:numRef>
          </c:xVal>
          <c:yVal>
            <c:numRef>
              <c:f>公会計指標分析・財政指標組合せ分析表!$BP$55:$DC$55</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4557-4F55-9257-2EA7F31A64B8}"/>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{43B86626-74C5-4D7A-A02A-5088E599DC11}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B64-48D0-A224-7C048C14415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{3651FF75-F2D2-4B80-B32F-6A468C37EF8B}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B64-48D0-A224-7C048C14415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{8010F4B5-97B1-4648-9CED-00BF183B6091}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B64-48D0-A224-7C048C14415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{F0582778-2B93-4976-A403-59C7CA4E6453}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B64-48D0-A224-7C048C14415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{55507348-A2C2-4613-98D3-D5665F8E1AB6}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B64-48D0-A224-7C048C144158}"/>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{9CC4B0CF-E733-42A3-A57F-37C2433066D1}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B64-48D0-A224-7C048C144158}"/>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{4F3F2B97-84C8-471C-97EB-9F8123E65422}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B64-48D0-A224-7C048C144158}"/>
                </c:ext>
              </c:extLst>
            </c:dLbl>
            <c:dLbl>
              <c:idx val="24"/>
              <c:layout>
                <c:manualLayout>
                  <c:x val="-3.885128343855393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{1A7BA7FD-D4C9-44C4-8DC4-584C09C474C7}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B64-48D0-A224-7C048C144158}"/>
                </c:ext>
              </c:extLst>
            </c:dLbl>
            <c:dLbl>
              <c:idx val="32"/>
              <c:layout>
                <c:manualLayout>
                  <c:x val="-2.4289402011597239E-2"/>
                  <c:y val="-6.241664708779395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{3FC640FA-902F-4131-89AD-4E0D4CDEF4AF}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B64-48D0-A224-7C048C14415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11.6</c:v>
                </c:pt>
                <c:pt idx="16">
                  <c:v>11.1</c:v>
                </c:pt>
                <c:pt idx="24">
                  <c:v>10.199999999999999</c:v>
                </c:pt>
                <c:pt idx="32">
                  <c:v>10.1</c:v>
                </c:pt>
              </c:numCache>
            </c:numRef>
          </c:xVal>
          <c:yVal>
            <c:numRef>
              <c:f>公会計指標分析・財政指標組合せ分析表!$BP$73:$DC$73</c:f>
              <c:numCache>
                <c:formatCode>#,##0.0;"▲ "#,##0.0</c:formatCode>
                <c:ptCount val="40"/>
                <c:pt idx="0">
                  <c:v>107.4</c:v>
                </c:pt>
                <c:pt idx="8">
                  <c:v>126.2</c:v>
                </c:pt>
                <c:pt idx="16">
                  <c:v>132.30000000000001</c:v>
                </c:pt>
                <c:pt idx="24">
                  <c:v>118.1</c:v>
                </c:pt>
                <c:pt idx="32">
                  <c:v>120.6</c:v>
                </c:pt>
              </c:numCache>
            </c:numRef>
          </c:yVal>
          <c:smooth val="0"/>
          <c:extLst>
            <c:ext xmlns:c16="http://schemas.microsoft.com/office/drawing/2014/chart" uri="{C3380CC4-5D6E-409C-BE32-E72D297353CC}">
              <c16:uniqueId val="{00000009-CB64-48D0-A224-7C048C14415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{ECA7BB85-A49F-4F0D-B63F-DEB88B7BF809}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B64-48D0-A224-7C048C14415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{246C75C3-8694-472E-A078-84EB9BB1E5F0}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B64-48D0-A224-7C048C14415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{5976FC67-F7E6-4C5B-BAAF-17B95DA5E727}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B64-48D0-A224-7C048C14415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{0FA0AD07-95BE-411A-9721-36E80294C52E}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B64-48D0-A224-7C048C14415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{E235A47C-DB21-4F14-A776-2EFDF4944F2E}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B64-48D0-A224-7C048C144158}"/>
                </c:ext>
              </c:extLst>
            </c:dLbl>
            <c:dLbl>
              <c:idx val="8"/>
              <c:layout>
                <c:manualLayout>
                  <c:x val="-3.279743771767811E-2"/>
                  <c:y val="-3.836939613276740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{C6E333CE-6E73-4FB8-9FE8-771F2AFE7341}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B64-48D0-A224-7C048C144158}"/>
                </c:ext>
              </c:extLst>
            </c:dLbl>
            <c:dLbl>
              <c:idx val="16"/>
              <c:layout>
                <c:manualLayout>
                  <c:x val="-3.034324773247319E-2"/>
                  <c:y val="-6.5380192025930414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{DCC66E5F-0022-407D-96B8-C44C763BD6A1}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B64-48D0-A224-7C048C144158}"/>
                </c:ext>
              </c:extLst>
            </c:dLbl>
            <c:dLbl>
              <c:idx val="24"/>
              <c:layout>
                <c:manualLayout>
                  <c:x val="-3.1570342725075584E-2"/>
                  <c:y val="-6.6182640401066639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{35B646C1-2A35-44B1-B331-F995A95CAFF6}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B64-48D0-A224-7C048C144158}"/>
                </c:ext>
              </c:extLst>
            </c:dLbl>
            <c:dLbl>
              <c:idx val="32"/>
              <c:layout>
                <c:manualLayout>
                  <c:x val="-3.1570342725075584E-2"/>
                  <c:y val="-7.9733161084918416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{1B0B8CEA-F59E-48AB-8379-A1C3D1F1E97C}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B64-48D0-A224-7C048C14415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6.6</c:v>
                </c:pt>
                <c:pt idx="32">
                  <c:v>6.6</c:v>
                </c:pt>
              </c:numCache>
            </c:numRef>
          </c:xVal>
          <c:yVal>
            <c:numRef>
              <c:f>公会計指標分析・財政指標組合せ分析表!$BP$77:$DC$77</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CB64-48D0-A224-7C048C144158}"/>
            </c:ext>
          </c:extLst>
        </c:ser>
        <c:dLbls>
          <c:showLegendKey val="0"/>
          <c:showVal val="1"/>
          <c:showCatName val="0"/>
          <c:showSerName val="0"/>
          <c:showPercent val="0"/>
          <c:showBubbleSize val="0"/>
        </c:dLbls>
        <c:axId val="84219776"/>
        <c:axId val="84234240"/>
      </c:scatterChart>
      <c:valAx>
        <c:axId val="84219776"/>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福井県越前市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　元利償還金等について、</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庁舎建設に伴う合併特例債の償還本格化により元利償還金は増加した。また、南越清掃組合の新炉整備に伴う起債の償還本格化により組合等が起こした地方債の元利償還金等に対する負担金等が増加した。</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算入公債費等について、元利償還金に充てられる特定財源が減少したため微減となり、</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結果として実質公債比率の分子は増加した。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　今後も、</a:t>
          </a:r>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新規発行の起債を元金償還金以内に抑制するとともに、交付税措置ののある有利な起債を活用する等、実質公債費比率の抑制に努める。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福井県越前市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将来負担額について、合併特例債の償還本格化に伴い、地方債の現在高は減少した。国営かんがい排水事業の負担金支払が終了したことに伴い、債務負担行為に基く支出予定額が減少した。南越消防組合のデジタル化工事の起債償還に伴い、組合等負担等見込額が減少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　充当可能財源等について、合併特例債償還費の減に伴い、基準財政需要額算入見込額が減少し、結果として将来負担比率の分子としては減少した。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新規発行の起債を元金償還金以内に抑制しているため、起債残高は減少傾向にあるものの、社会保障関係経費の増や過去に実施した大型投資の返済により、各種指標は高い状態が続く見込みだが、令和８年以降に健全化の方向に向かうようバランスを図りながら財政運営を行う。</a:t>
          </a:r>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福井県越前市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6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　コロナ対策や半世紀に一度のまちづくり推進のため、財政調整基金やその他特定目的基金であるまちづくり基金や社会基盤整備基金を財源として事業を展開したため、基金全体として</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194</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6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　健全な財政運営を確保するため財政調整基金の計画的な運営を図るとともに、公共施設の着実な整備、適切な維持維持等を行うため社会基盤整備基金の計画的な積立てを行う。また、北陸新幹線越前たけふ駅周辺等における企業進出を支援するため企業誘致基金やこども・子育て世帯への支援施策を計画的に行っていくためのこどもまるごと応援基金の積立てを行う。</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社会基盤整備基金：必要な社会基盤整備及び公共施設の長寿命化又は統廃合に要する経費の財源に充てる。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まちづくり事業基金：地域住民の一体感の醸成又は地域の振興に要する経費の財源に充てる。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福祉基金：</a:t>
          </a:r>
          <a:r>
            <a:rPr lang="ja-JP" altLang="ja-JP" sz="1200" b="0" i="0">
              <a:solidFill>
                <a:schemeClr val="dk1"/>
              </a:solidFill>
              <a:effectLst/>
              <a:latin typeface="ＭＳ ゴシック" panose="020B0609070205080204" pitchFamily="49" charset="-128"/>
              <a:ea typeface="ＭＳ ゴシック" panose="020B0609070205080204" pitchFamily="49" charset="-128"/>
              <a:cs typeface="+mn-cs"/>
            </a:rPr>
            <a:t>低所得者や障がい者、こども、高齢者等の福祉増進並びに地域福祉の充実を図るための経費の財源に充てる。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こどもまるごと応援基金：こども・子育て世帯への支援施策の経費の財源に充てる。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企業誘致基金：</a:t>
          </a:r>
          <a:r>
            <a:rPr lang="ja-JP" altLang="ja-JP" sz="1200" b="0" i="0">
              <a:solidFill>
                <a:schemeClr val="dk1"/>
              </a:solidFill>
              <a:effectLst/>
              <a:latin typeface="ＭＳ ゴシック" panose="020B0609070205080204" pitchFamily="49" charset="-128"/>
              <a:ea typeface="ＭＳ ゴシック" panose="020B0609070205080204" pitchFamily="49" charset="-128"/>
              <a:cs typeface="+mn-cs"/>
            </a:rPr>
            <a:t>産業集積を目的として本市に誘致した企業に対し補助金を交付する事業の経費の財源に充てる。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社会基盤整備基金：社会基盤の整備のための財源として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百万円を積み立てる一方で、道路の維持改修などの社会基盤の整備に伴い、</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まちづくり事業基金：地域の振興を図るための事業の財源として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百万円を積み立てる一方で、地域自治振興事業の実施に伴い、</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福祉基金：</a:t>
          </a:r>
          <a:r>
            <a:rPr lang="ja-JP" altLang="ja-JP" sz="1200" b="0" i="0">
              <a:solidFill>
                <a:schemeClr val="dk1"/>
              </a:solidFill>
              <a:effectLst/>
              <a:latin typeface="ＭＳ ゴシック" panose="020B0609070205080204" pitchFamily="49" charset="-128"/>
              <a:ea typeface="ＭＳ ゴシック" panose="020B0609070205080204" pitchFamily="49" charset="-128"/>
              <a:cs typeface="+mn-cs"/>
            </a:rPr>
            <a:t>福祉増進並びに地域福祉の充実を図るための事業の財源として</a:t>
          </a:r>
          <a:r>
            <a:rPr lang="en-US" altLang="ja-JP" sz="1200" b="0" i="0">
              <a:solidFill>
                <a:schemeClr val="dk1"/>
              </a:solidFill>
              <a:effectLst/>
              <a:latin typeface="ＭＳ ゴシック" panose="020B0609070205080204" pitchFamily="49" charset="-128"/>
              <a:ea typeface="ＭＳ ゴシック" panose="020B0609070205080204" pitchFamily="49" charset="-128"/>
              <a:cs typeface="+mn-cs"/>
            </a:rPr>
            <a:t>1</a:t>
          </a:r>
          <a:r>
            <a:rPr lang="ja-JP" altLang="ja-JP" sz="1200" b="0" i="0">
              <a:solidFill>
                <a:schemeClr val="dk1"/>
              </a:solidFill>
              <a:effectLst/>
              <a:latin typeface="ＭＳ ゴシック" panose="020B0609070205080204" pitchFamily="49" charset="-128"/>
              <a:ea typeface="ＭＳ ゴシック" panose="020B0609070205080204" pitchFamily="49" charset="-128"/>
              <a:cs typeface="+mn-cs"/>
            </a:rPr>
            <a:t>百万円積み立てる一方で</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こどもまるごと応援基金：令和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月に基金を造成し、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百万円の積立てを行ったため。</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企業誘致基金：令和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月に基金を造成し、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百万円の積立てを行ったため。</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社会基盤整備基金：必要な社会基盤整備を計画的に行っていくため、引き続き積立てを実施する。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まちづくり事業基金：地域住民の一体感の醸成又は地域の振興に要する事業を計画的に行っていくため、引き続き積立てを実施する。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こどもまるごと応援基金、福祉基金：必要な支援施策を計画的に行っていくため、引き続き積立てを実施する。</a:t>
          </a:r>
          <a:endParaRPr lang="ja-JP" altLang="ja-JP" sz="1200">
            <a:effectLst/>
            <a:latin typeface="ＭＳ ゴシック" panose="020B0609070205080204" pitchFamily="49" charset="-128"/>
            <a:ea typeface="ＭＳ ゴシック" panose="020B0609070205080204" pitchFamily="49" charset="-128"/>
          </a:endParaRP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企業誘致基金：</a:t>
          </a:r>
          <a:r>
            <a:rPr lang="ja-JP" altLang="ja-JP" sz="1200" b="0" i="0">
              <a:solidFill>
                <a:schemeClr val="dk1"/>
              </a:solidFill>
              <a:effectLst/>
              <a:latin typeface="ＭＳ ゴシック" panose="020B0609070205080204" pitchFamily="49" charset="-128"/>
              <a:ea typeface="ＭＳ ゴシック" panose="020B0609070205080204" pitchFamily="49" charset="-128"/>
              <a:cs typeface="+mn-cs"/>
            </a:rPr>
            <a:t>産業集積を目的として本市に誘致した企業に対し補助金を交付する事業</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を計画的に行っていくため、引き続き積立てを実施する。</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5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5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繰越金の</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及び年度末までに発生した入札差金などの不用額で</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662</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百万円を積み立てる一方で、景気の動向やコロナ禍の影響による法人関係税の税収減を見込み、</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1,149</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百万円を取り崩したことにより、結果として前年比</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487</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500">
            <a:effectLst/>
            <a:latin typeface="ＭＳ ゴシック" panose="020B0609070205080204" pitchFamily="49" charset="-128"/>
            <a:ea typeface="ＭＳ ゴシック" panose="020B0609070205080204" pitchFamily="49" charset="-128"/>
          </a:endParaRPr>
        </a:p>
        <a:p>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5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　年度間の財源不足の調整や災害等に備えるための財源として活用するとともに、行財政システム改革プラン（令和５年度末策定予定）における目標値である年度末残高</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億円以上を確保していく。</a:t>
          </a:r>
          <a:endParaRPr lang="ja-JP" altLang="ja-JP" sz="1500">
            <a:effectLst/>
            <a:latin typeface="ＭＳ ゴシック" panose="020B0609070205080204" pitchFamily="49" charset="-128"/>
            <a:ea typeface="ＭＳ ゴシック" panose="020B0609070205080204" pitchFamily="49" charset="-128"/>
          </a:endParaRPr>
        </a:p>
        <a:p>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（増減理由）　</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　庁舎建設に伴う起債償還の本格化に伴う公債費の増大に対応するため、基金に積み立てたことから前年比</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282</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（今後の方針）　</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　積立て可能な財源が生じた場合は積立てを行うことにより、起債の償還財源を確保し、資金負担の平準化を図る。</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DC4C286-297F-4927-8F25-097FDF0134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EB9DC0D-45D5-4E87-9883-7018AA8F8F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3D734DB-DDFD-48F5-963B-5C3DC65FABF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60762FF-1EBE-4B7F-A051-77E4A1D69A8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4FF9ACF-FBA7-41B4-A080-F85001F0F5D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975CCFE-8007-42C6-913A-11E92100D1A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福井県越前市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D9B4A08-3D84-48BA-A46E-52DB46F60E0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2C81018-44E9-4436-9C72-F51CF5FC72F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8723E31-C45C-4A7D-B85F-E44BCE28C89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C5DD0A9-1312-4780-9A04-3CB65D4D71B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9527E28-BF98-41CD-BF6F-38C2AD088E5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B7FF93A-58E3-4894-B801-A9202C9A3D5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80,726
76,039
230.70
41,301,483
40,077,527
1,116,690
20,575,658
44,678,452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12F0634-DE8E-49AE-9DA1-6179ADA9A8F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1E44497-3A2F-4C6C-8307-37FA6E7D570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902A804-6BAA-45F7-8A4B-12F08493403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B80658F-46E9-47F4-9B93-AAA208692E4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6428E9F-444D-4772-933A-C7FEB40A593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D46F800-0C5E-4144-BF1D-0912EC399C7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923EA86-582F-4CB1-9D13-B156C730986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BF43986-D6DF-44A9-ADF3-130D7C548BD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2699583-B847-4444-9991-8F24F4BB1D8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56FCC5F-0B1F-4656-9600-9A79025AAFB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369F744-7595-499A-9F1F-2A2F3352754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1DEEA3C-7FC9-4B58-B34D-D27D0915E50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F7D02D3-232D-494B-888F-F951C273281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86739A5-1A6B-4F34-8C4D-F7601C5EB90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4E822A9-7B79-4683-8280-F30440066DB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D9FB365-CBF5-4D6C-9D82-3C97F6F5F5C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DDD8314-984B-491C-AE9B-E32E9AA6303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8901378-7DD4-4475-90E0-9C68C17A459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9C93CCF-AA6B-4B06-96FF-738721D480D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F62881F-FEAE-4C9D-88E5-11E57AC4F6E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F22E058F-24CE-4CE8-A507-7891FB95DCC2}"/>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D00ED7A0-09E8-439A-AB74-31B01430A54A}"/>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14F0A29-0D3F-477D-8B1A-DCA887E6C8F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3AD650C5-4060-4647-BD39-2A648D073BE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5DE705B-BC10-4CFA-9C4F-F5E327CA55F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A17FBBE-4F2C-4BFC-BE69-32FCCF869FA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9D1BE05-011F-4D2F-84A3-243CD4E6056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A4DC5DF-34BC-4CD4-8C2D-19D6D61EA6A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892D9BF-F204-4364-B3F4-8C5DAFF6AF6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F008470-54B5-4B02-8C7A-792FD63A9B4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9B08F8B-1300-4941-B9AD-A541DFFC607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1C9CDA0-0CA4-484B-BF5E-5337D9EBE29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3936512-C0DC-4591-8AC3-5B21E009E3D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C0CF3CA-4580-4BCE-B171-5960FAC0C0A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689D410-1AEC-41E5-AE75-0890333E0DB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年度に策定（令和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年度改定）した公共施設等総合管理計画において、公共施設等の延べ床面積を</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年間で</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％削減するという目標を掲げ、老朽化した施設の集約化・複合化・長寿命化や除却を進めている。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当市の有形固定資産減価償却率は類似団体より低い水準にあるが、資産の大半を占める道路の償却率が低いために全体の償却率も低くなっている。児童館などの建築系公共施設においては、類似団体よりも高い水準となっており、費用抑制と施設機能向上の両方の課題に対応するべく令和元年度に個別計画となる「教育施設等長寿命化方針」を策定し、施設の更新等を計画的に実施してい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E571746-7DA7-43BB-9B31-B044A43CD19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CD2D73B-3A78-47FE-B7D9-4A5755EDC63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AF023ADA-8A22-4771-81E2-2308CDA1510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86344941-90F4-4E62-B5A2-82106A68D562}"/>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A4422E89-3538-4C4A-9A58-23DADC5599CB}"/>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FB18FFE5-659C-483F-A3B1-4FB4A01043A9}"/>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266AFB42-40A6-4024-9E1F-C30FBE18845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4A9CDE0-A891-42BF-A8CE-A4EB1D8F1468}"/>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8ECE348B-FAA9-41AD-BD22-854AB954C14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6826B7FA-5097-4975-82E1-14C09B95D0F5}"/>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A7D3B60B-4EBF-4258-8024-F8B9A8935CB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EFCCA748-3842-4866-87D7-A55D7F9224DC}"/>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238D5A5A-B51C-4783-A14C-848D4AB01A51}"/>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6E5083-64AB-4B1D-82BF-70D5E220F6F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85341422-DC01-4DA1-8BE4-C6126ABDE87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A22AB806-7501-460B-A06D-9732B300BE4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61383</xdr:rowOff>
    </xdr:to>
    <xdr:cxnSp macro="">
      <xdr:nvCxnSpPr>
        <xdr:cNvPr id="65" name="直線コネクタ 64">
          <a:extLst>
            <a:ext uri="{FF2B5EF4-FFF2-40B4-BE49-F238E27FC236}">
              <a16:creationId xmlns:a16="http://schemas.microsoft.com/office/drawing/2014/main" id="{5234B93F-04F2-471E-AF3D-7CDF8EF28C58}"/>
            </a:ext>
          </a:extLst>
        </xdr:cNvPr>
        <xdr:cNvCxnSpPr/>
      </xdr:nvCxnSpPr>
      <xdr:spPr>
        <a:xfrm flipV="1">
          <a:off x="4760595" y="5471160"/>
          <a:ext cx="1270" cy="1191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65210</xdr:rowOff>
    </xdr:from>
    <xdr:ext cx="405111" cy="259045"/>
    <xdr:sp macro="" textlink="">
      <xdr:nvSpPr>
        <xdr:cNvPr id="66" name="有形固定資産減価償却率最小値テキスト">
          <a:extLst>
            <a:ext uri="{FF2B5EF4-FFF2-40B4-BE49-F238E27FC236}">
              <a16:creationId xmlns:a16="http://schemas.microsoft.com/office/drawing/2014/main" id="{11B0CEC4-803E-4058-8098-29775653D814}"/>
            </a:ext>
          </a:extLst>
        </xdr:cNvPr>
        <xdr:cNvSpPr txBox="1"/>
      </xdr:nvSpPr>
      <xdr:spPr>
        <a:xfrm>
          <a:off x="4813300" y="6666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61383</xdr:rowOff>
    </xdr:from>
    <xdr:to>
      <xdr:col>23</xdr:col>
      <xdr:colOff>174625</xdr:colOff>
      <xdr:row>34</xdr:row>
      <xdr:rowOff>61383</xdr:rowOff>
    </xdr:to>
    <xdr:cxnSp macro="">
      <xdr:nvCxnSpPr>
        <xdr:cNvPr id="67" name="直線コネクタ 66">
          <a:extLst>
            <a:ext uri="{FF2B5EF4-FFF2-40B4-BE49-F238E27FC236}">
              <a16:creationId xmlns:a16="http://schemas.microsoft.com/office/drawing/2014/main" id="{1E582BA8-71DA-47C6-B792-E894A797DCF6}"/>
            </a:ext>
          </a:extLst>
        </xdr:cNvPr>
        <xdr:cNvCxnSpPr/>
      </xdr:nvCxnSpPr>
      <xdr:spPr>
        <a:xfrm>
          <a:off x="4673600" y="6662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8" name="有形固定資産減価償却率最大値テキスト">
          <a:extLst>
            <a:ext uri="{FF2B5EF4-FFF2-40B4-BE49-F238E27FC236}">
              <a16:creationId xmlns:a16="http://schemas.microsoft.com/office/drawing/2014/main" id="{5A822DEA-18BA-43F8-94BD-9F8E816C3620}"/>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9" name="直線コネクタ 68">
          <a:extLst>
            <a:ext uri="{FF2B5EF4-FFF2-40B4-BE49-F238E27FC236}">
              <a16:creationId xmlns:a16="http://schemas.microsoft.com/office/drawing/2014/main" id="{99E751F4-E834-4729-8FDE-130B07841BBE}"/>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156650</xdr:rowOff>
    </xdr:from>
    <xdr:ext cx="405111" cy="259045"/>
    <xdr:sp macro="" textlink="">
      <xdr:nvSpPr>
        <xdr:cNvPr id="70" name="有形固定資産減価償却率平均値テキスト">
          <a:extLst>
            <a:ext uri="{FF2B5EF4-FFF2-40B4-BE49-F238E27FC236}">
              <a16:creationId xmlns:a16="http://schemas.microsoft.com/office/drawing/2014/main" id="{A635B3C0-86DC-41A7-ABA6-D6073395B10C}"/>
            </a:ext>
          </a:extLst>
        </xdr:cNvPr>
        <xdr:cNvSpPr txBox="1"/>
      </xdr:nvSpPr>
      <xdr:spPr>
        <a:xfrm>
          <a:off x="4813300" y="6071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71" name="フローチャート: 判断 70">
          <a:extLst>
            <a:ext uri="{FF2B5EF4-FFF2-40B4-BE49-F238E27FC236}">
              <a16:creationId xmlns:a16="http://schemas.microsoft.com/office/drawing/2014/main" id="{DBE84E1F-145F-4939-92F4-2390B58BA850}"/>
            </a:ext>
          </a:extLst>
        </xdr:cNvPr>
        <xdr:cNvSpPr/>
      </xdr:nvSpPr>
      <xdr:spPr>
        <a:xfrm>
          <a:off x="47117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2" name="フローチャート: 判断 71">
          <a:extLst>
            <a:ext uri="{FF2B5EF4-FFF2-40B4-BE49-F238E27FC236}">
              <a16:creationId xmlns:a16="http://schemas.microsoft.com/office/drawing/2014/main" id="{F87818BF-2C33-44D2-BC32-CA7BD2D59710}"/>
            </a:ext>
          </a:extLst>
        </xdr:cNvPr>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3" name="フローチャート: 判断 72">
          <a:extLst>
            <a:ext uri="{FF2B5EF4-FFF2-40B4-BE49-F238E27FC236}">
              <a16:creationId xmlns:a16="http://schemas.microsoft.com/office/drawing/2014/main" id="{25B3F2E5-4112-4EA7-A3C4-270043757CD7}"/>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74" name="フローチャート: 判断 73">
          <a:extLst>
            <a:ext uri="{FF2B5EF4-FFF2-40B4-BE49-F238E27FC236}">
              <a16:creationId xmlns:a16="http://schemas.microsoft.com/office/drawing/2014/main" id="{355C0826-9BBC-4E23-BAAB-46BE13891F97}"/>
            </a:ext>
          </a:extLst>
        </xdr:cNvPr>
        <xdr:cNvSpPr/>
      </xdr:nvSpPr>
      <xdr:spPr>
        <a:xfrm>
          <a:off x="2476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75" name="フローチャート: 判断 74">
          <a:extLst>
            <a:ext uri="{FF2B5EF4-FFF2-40B4-BE49-F238E27FC236}">
              <a16:creationId xmlns:a16="http://schemas.microsoft.com/office/drawing/2014/main" id="{8F701555-9445-4BE9-B33E-C3F57D8476B0}"/>
            </a:ext>
          </a:extLst>
        </xdr:cNvPr>
        <xdr:cNvSpPr/>
      </xdr:nvSpPr>
      <xdr:spPr>
        <a:xfrm>
          <a:off x="1714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0906B70-78D1-40D9-BC63-29B1B103BFA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A0B09D7-284E-4861-8432-221DFF99ED8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77E8A5D-560F-4B78-B389-EF8EA0717F0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06FB3AF-8BEB-4E0D-8872-03722D44EB9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CBE0CDA-D350-4DBE-9356-D1C4B2801A7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136102</xdr:rowOff>
    </xdr:from>
    <xdr:to>
      <xdr:col>23</xdr:col>
      <xdr:colOff>136525</xdr:colOff>
      <xdr:row>29</xdr:row>
      <xdr:rowOff>66252</xdr:rowOff>
    </xdr:to>
    <xdr:sp macro="" textlink="">
      <xdr:nvSpPr>
        <xdr:cNvPr id="81" name="楕円 80">
          <a:extLst>
            <a:ext uri="{FF2B5EF4-FFF2-40B4-BE49-F238E27FC236}">
              <a16:creationId xmlns:a16="http://schemas.microsoft.com/office/drawing/2014/main" id="{ECFFED14-1C0D-4A6A-B774-3B04881B217B}"/>
            </a:ext>
          </a:extLst>
        </xdr:cNvPr>
        <xdr:cNvSpPr/>
      </xdr:nvSpPr>
      <xdr:spPr>
        <a:xfrm>
          <a:off x="4711700" y="570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158979</xdr:rowOff>
    </xdr:from>
    <xdr:ext cx="405111" cy="259045"/>
    <xdr:sp macro="" textlink="">
      <xdr:nvSpPr>
        <xdr:cNvPr id="82" name="有形固定資産減価償却率該当値テキスト">
          <a:extLst>
            <a:ext uri="{FF2B5EF4-FFF2-40B4-BE49-F238E27FC236}">
              <a16:creationId xmlns:a16="http://schemas.microsoft.com/office/drawing/2014/main" id="{6619CCD7-7D4E-4A23-9875-DE961223F030}"/>
            </a:ext>
          </a:extLst>
        </xdr:cNvPr>
        <xdr:cNvSpPr txBox="1"/>
      </xdr:nvSpPr>
      <xdr:spPr>
        <a:xfrm>
          <a:off x="4813300" y="5559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96520</xdr:rowOff>
    </xdr:from>
    <xdr:to>
      <xdr:col>19</xdr:col>
      <xdr:colOff>187325</xdr:colOff>
      <xdr:row>29</xdr:row>
      <xdr:rowOff>26670</xdr:rowOff>
    </xdr:to>
    <xdr:sp macro="" textlink="">
      <xdr:nvSpPr>
        <xdr:cNvPr id="83" name="楕円 82">
          <a:extLst>
            <a:ext uri="{FF2B5EF4-FFF2-40B4-BE49-F238E27FC236}">
              <a16:creationId xmlns:a16="http://schemas.microsoft.com/office/drawing/2014/main" id="{759CB130-16E9-476D-BD1E-CC79B7FD0B6D}"/>
            </a:ext>
          </a:extLst>
        </xdr:cNvPr>
        <xdr:cNvSpPr/>
      </xdr:nvSpPr>
      <xdr:spPr>
        <a:xfrm>
          <a:off x="4000500" y="56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147320</xdr:rowOff>
    </xdr:from>
    <xdr:to>
      <xdr:col>23</xdr:col>
      <xdr:colOff>85725</xdr:colOff>
      <xdr:row>29</xdr:row>
      <xdr:rowOff>15452</xdr:rowOff>
    </xdr:to>
    <xdr:cxnSp macro="">
      <xdr:nvCxnSpPr>
        <xdr:cNvPr id="84" name="直線コネクタ 83">
          <a:extLst>
            <a:ext uri="{FF2B5EF4-FFF2-40B4-BE49-F238E27FC236}">
              <a16:creationId xmlns:a16="http://schemas.microsoft.com/office/drawing/2014/main" id="{4D7876D3-F7C2-4493-A73C-BE478732C374}"/>
            </a:ext>
          </a:extLst>
        </xdr:cNvPr>
        <xdr:cNvCxnSpPr/>
      </xdr:nvCxnSpPr>
      <xdr:spPr>
        <a:xfrm>
          <a:off x="4051300" y="5719445"/>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46143</xdr:rowOff>
    </xdr:from>
    <xdr:to>
      <xdr:col>15</xdr:col>
      <xdr:colOff>187325</xdr:colOff>
      <xdr:row>28</xdr:row>
      <xdr:rowOff>147743</xdr:rowOff>
    </xdr:to>
    <xdr:sp macro="" textlink="">
      <xdr:nvSpPr>
        <xdr:cNvPr id="85" name="楕円 84">
          <a:extLst>
            <a:ext uri="{FF2B5EF4-FFF2-40B4-BE49-F238E27FC236}">
              <a16:creationId xmlns:a16="http://schemas.microsoft.com/office/drawing/2014/main" id="{483E356E-913C-47CD-A55E-578F42A0E2E9}"/>
            </a:ext>
          </a:extLst>
        </xdr:cNvPr>
        <xdr:cNvSpPr/>
      </xdr:nvSpPr>
      <xdr:spPr>
        <a:xfrm>
          <a:off x="3238500" y="561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96943</xdr:rowOff>
    </xdr:from>
    <xdr:to>
      <xdr:col>19</xdr:col>
      <xdr:colOff>136525</xdr:colOff>
      <xdr:row>28</xdr:row>
      <xdr:rowOff>147320</xdr:rowOff>
    </xdr:to>
    <xdr:cxnSp macro="">
      <xdr:nvCxnSpPr>
        <xdr:cNvPr id="86" name="直線コネクタ 85">
          <a:extLst>
            <a:ext uri="{FF2B5EF4-FFF2-40B4-BE49-F238E27FC236}">
              <a16:creationId xmlns:a16="http://schemas.microsoft.com/office/drawing/2014/main" id="{BC277E5B-255B-4F00-A726-7AE9BF1DF5A1}"/>
            </a:ext>
          </a:extLst>
        </xdr:cNvPr>
        <xdr:cNvCxnSpPr/>
      </xdr:nvCxnSpPr>
      <xdr:spPr>
        <a:xfrm>
          <a:off x="3289300" y="5669068"/>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2963</xdr:rowOff>
    </xdr:from>
    <xdr:to>
      <xdr:col>11</xdr:col>
      <xdr:colOff>187325</xdr:colOff>
      <xdr:row>28</xdr:row>
      <xdr:rowOff>104563</xdr:rowOff>
    </xdr:to>
    <xdr:sp macro="" textlink="">
      <xdr:nvSpPr>
        <xdr:cNvPr id="87" name="楕円 86">
          <a:extLst>
            <a:ext uri="{FF2B5EF4-FFF2-40B4-BE49-F238E27FC236}">
              <a16:creationId xmlns:a16="http://schemas.microsoft.com/office/drawing/2014/main" id="{B278B38C-322A-4DC2-B394-7CA6855A4581}"/>
            </a:ext>
          </a:extLst>
        </xdr:cNvPr>
        <xdr:cNvSpPr/>
      </xdr:nvSpPr>
      <xdr:spPr>
        <a:xfrm>
          <a:off x="2476500" y="557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53763</xdr:rowOff>
    </xdr:from>
    <xdr:to>
      <xdr:col>15</xdr:col>
      <xdr:colOff>136525</xdr:colOff>
      <xdr:row>28</xdr:row>
      <xdr:rowOff>96943</xdr:rowOff>
    </xdr:to>
    <xdr:cxnSp macro="">
      <xdr:nvCxnSpPr>
        <xdr:cNvPr id="88" name="直線コネクタ 87">
          <a:extLst>
            <a:ext uri="{FF2B5EF4-FFF2-40B4-BE49-F238E27FC236}">
              <a16:creationId xmlns:a16="http://schemas.microsoft.com/office/drawing/2014/main" id="{2FBD611F-C01B-44D0-B942-497E0B6A6AD8}"/>
            </a:ext>
          </a:extLst>
        </xdr:cNvPr>
        <xdr:cNvCxnSpPr/>
      </xdr:nvCxnSpPr>
      <xdr:spPr>
        <a:xfrm>
          <a:off x="2527300" y="562588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2963</xdr:rowOff>
    </xdr:from>
    <xdr:to>
      <xdr:col>7</xdr:col>
      <xdr:colOff>187325</xdr:colOff>
      <xdr:row>28</xdr:row>
      <xdr:rowOff>104563</xdr:rowOff>
    </xdr:to>
    <xdr:sp macro="" textlink="">
      <xdr:nvSpPr>
        <xdr:cNvPr id="89" name="楕円 88">
          <a:extLst>
            <a:ext uri="{FF2B5EF4-FFF2-40B4-BE49-F238E27FC236}">
              <a16:creationId xmlns:a16="http://schemas.microsoft.com/office/drawing/2014/main" id="{E4D4262A-7E97-4221-9187-C8C5B7DFA24E}"/>
            </a:ext>
          </a:extLst>
        </xdr:cNvPr>
        <xdr:cNvSpPr/>
      </xdr:nvSpPr>
      <xdr:spPr>
        <a:xfrm>
          <a:off x="1714500" y="557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53763</xdr:rowOff>
    </xdr:from>
    <xdr:to>
      <xdr:col>11</xdr:col>
      <xdr:colOff>136525</xdr:colOff>
      <xdr:row>28</xdr:row>
      <xdr:rowOff>53763</xdr:rowOff>
    </xdr:to>
    <xdr:cxnSp macro="">
      <xdr:nvCxnSpPr>
        <xdr:cNvPr id="90" name="直線コネクタ 89">
          <a:extLst>
            <a:ext uri="{FF2B5EF4-FFF2-40B4-BE49-F238E27FC236}">
              <a16:creationId xmlns:a16="http://schemas.microsoft.com/office/drawing/2014/main" id="{4FB99D04-CF4E-4F87-94F8-A6045DE40211}"/>
            </a:ext>
          </a:extLst>
        </xdr:cNvPr>
        <xdr:cNvCxnSpPr/>
      </xdr:nvCxnSpPr>
      <xdr:spPr>
        <a:xfrm>
          <a:off x="1765300" y="562588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63517</xdr:rowOff>
    </xdr:from>
    <xdr:ext cx="405111" cy="259045"/>
    <xdr:sp macro="" textlink="">
      <xdr:nvSpPr>
        <xdr:cNvPr id="91" name="n_1aveValue有形固定資産減価償却率">
          <a:extLst>
            <a:ext uri="{FF2B5EF4-FFF2-40B4-BE49-F238E27FC236}">
              <a16:creationId xmlns:a16="http://schemas.microsoft.com/office/drawing/2014/main" id="{0B613DAB-959E-4601-98DE-363B1133BA77}"/>
            </a:ext>
          </a:extLst>
        </xdr:cNvPr>
        <xdr:cNvSpPr txBox="1"/>
      </xdr:nvSpPr>
      <xdr:spPr>
        <a:xfrm>
          <a:off x="383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23935</xdr:rowOff>
    </xdr:from>
    <xdr:ext cx="405111" cy="259045"/>
    <xdr:sp macro="" textlink="">
      <xdr:nvSpPr>
        <xdr:cNvPr id="92" name="n_2aveValue有形固定資産減価償却率">
          <a:extLst>
            <a:ext uri="{FF2B5EF4-FFF2-40B4-BE49-F238E27FC236}">
              <a16:creationId xmlns:a16="http://schemas.microsoft.com/office/drawing/2014/main" id="{0F70E72A-B8AD-47EF-B379-B2822852A737}"/>
            </a:ext>
          </a:extLst>
        </xdr:cNvPr>
        <xdr:cNvSpPr txBox="1"/>
      </xdr:nvSpPr>
      <xdr:spPr>
        <a:xfrm>
          <a:off x="3086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20337</xdr:rowOff>
    </xdr:from>
    <xdr:ext cx="405111" cy="259045"/>
    <xdr:sp macro="" textlink="">
      <xdr:nvSpPr>
        <xdr:cNvPr id="93" name="n_3aveValue有形固定資産減価償却率">
          <a:extLst>
            <a:ext uri="{FF2B5EF4-FFF2-40B4-BE49-F238E27FC236}">
              <a16:creationId xmlns:a16="http://schemas.microsoft.com/office/drawing/2014/main" id="{4C2E5CCE-8EB8-4E19-921F-6506D36FB437}"/>
            </a:ext>
          </a:extLst>
        </xdr:cNvPr>
        <xdr:cNvSpPr txBox="1"/>
      </xdr:nvSpPr>
      <xdr:spPr>
        <a:xfrm>
          <a:off x="23247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148607</xdr:rowOff>
    </xdr:from>
    <xdr:ext cx="405111" cy="259045"/>
    <xdr:sp macro="" textlink="">
      <xdr:nvSpPr>
        <xdr:cNvPr id="94" name="n_4aveValue有形固定資産減価償却率">
          <a:extLst>
            <a:ext uri="{FF2B5EF4-FFF2-40B4-BE49-F238E27FC236}">
              <a16:creationId xmlns:a16="http://schemas.microsoft.com/office/drawing/2014/main" id="{2E2D96DB-49F6-4BF6-B3DB-A246E6E26256}"/>
            </a:ext>
          </a:extLst>
        </xdr:cNvPr>
        <xdr:cNvSpPr txBox="1"/>
      </xdr:nvSpPr>
      <xdr:spPr>
        <a:xfrm>
          <a:off x="15627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43197</xdr:rowOff>
    </xdr:from>
    <xdr:ext cx="405111" cy="259045"/>
    <xdr:sp macro="" textlink="">
      <xdr:nvSpPr>
        <xdr:cNvPr id="95" name="n_1mainValue有形固定資産減価償却率">
          <a:extLst>
            <a:ext uri="{FF2B5EF4-FFF2-40B4-BE49-F238E27FC236}">
              <a16:creationId xmlns:a16="http://schemas.microsoft.com/office/drawing/2014/main" id="{E36ED8B2-C0D9-4864-87CD-07C11C763C7D}"/>
            </a:ext>
          </a:extLst>
        </xdr:cNvPr>
        <xdr:cNvSpPr txBox="1"/>
      </xdr:nvSpPr>
      <xdr:spPr>
        <a:xfrm>
          <a:off x="3836044" y="5443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164270</xdr:rowOff>
    </xdr:from>
    <xdr:ext cx="405111" cy="259045"/>
    <xdr:sp macro="" textlink="">
      <xdr:nvSpPr>
        <xdr:cNvPr id="96" name="n_2mainValue有形固定資産減価償却率">
          <a:extLst>
            <a:ext uri="{FF2B5EF4-FFF2-40B4-BE49-F238E27FC236}">
              <a16:creationId xmlns:a16="http://schemas.microsoft.com/office/drawing/2014/main" id="{BF87E6D5-1FE3-4F81-9C76-742D08545F15}"/>
            </a:ext>
          </a:extLst>
        </xdr:cNvPr>
        <xdr:cNvSpPr txBox="1"/>
      </xdr:nvSpPr>
      <xdr:spPr>
        <a:xfrm>
          <a:off x="3086744" y="5393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121090</xdr:rowOff>
    </xdr:from>
    <xdr:ext cx="405111" cy="259045"/>
    <xdr:sp macro="" textlink="">
      <xdr:nvSpPr>
        <xdr:cNvPr id="97" name="n_3mainValue有形固定資産減価償却率">
          <a:extLst>
            <a:ext uri="{FF2B5EF4-FFF2-40B4-BE49-F238E27FC236}">
              <a16:creationId xmlns:a16="http://schemas.microsoft.com/office/drawing/2014/main" id="{AB447775-1926-4BFC-B996-66EA0DA9965B}"/>
            </a:ext>
          </a:extLst>
        </xdr:cNvPr>
        <xdr:cNvSpPr txBox="1"/>
      </xdr:nvSpPr>
      <xdr:spPr>
        <a:xfrm>
          <a:off x="2324744" y="5350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121090</xdr:rowOff>
    </xdr:from>
    <xdr:ext cx="405111" cy="259045"/>
    <xdr:sp macro="" textlink="">
      <xdr:nvSpPr>
        <xdr:cNvPr id="98" name="n_4mainValue有形固定資産減価償却率">
          <a:extLst>
            <a:ext uri="{FF2B5EF4-FFF2-40B4-BE49-F238E27FC236}">
              <a16:creationId xmlns:a16="http://schemas.microsoft.com/office/drawing/2014/main" id="{9DD22B86-45AA-4E98-9A67-5A3FAC4A9AAB}"/>
            </a:ext>
          </a:extLst>
        </xdr:cNvPr>
        <xdr:cNvSpPr txBox="1"/>
      </xdr:nvSpPr>
      <xdr:spPr>
        <a:xfrm>
          <a:off x="1562744" y="5350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7814A66D-B14E-4D57-9AB1-210E1A7A5C0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D93398FC-385A-46F4-9102-8F3D712E8FA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8909C822-370E-4FEC-8337-CBF0D832F08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5F84C227-BBB7-47E2-B6C5-D3670E2321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5669F267-86BD-4304-89DE-7881B4DD5B6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AA5F5348-CEA5-4A17-8E26-9714B8716AB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641478CF-C837-43D3-A367-E247437FF72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6F0CEB0E-DD9B-432D-BADD-83493568655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4C6596FD-1E65-4E37-A7DA-F47974A79CD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EE17036B-7B88-488A-9FB2-D35F2E6DD4B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104A4651-622F-4BCF-920E-903FAC75E1F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6AB31E28-7D0B-4526-B564-3F69892ED2D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52F87F52-C6B2-4D19-9422-B1DD86E41CF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合併特例債等、財源確保に有利な起債を活用し、庁舎や体育館、中央公園エリア整備などの大規模事業を実施してきたことで、地方債残高が上昇し、債務償還比率は類似団体に比して高くなっている。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月開業の北陸新幹線越前たけふ駅周辺整備等の大規模事業の実施に伴う地方債の発行により債務償還比率が高い状況が続くと見込まれるが、令和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年度から地方債の発行額が元金償還額を超えないよう新規発行を抑制し、将来負担額が上昇しないよう努めている。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C7135A63-ACE2-44C5-AC5B-19FA06DB869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BA9FE1DA-1AA1-41A6-BE2A-5676418F75B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BEFB64A0-2781-45D1-B13A-F8F39A6B251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1D50076E-E807-4840-82F8-92037DA5CAD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E566D03C-E1CC-4C37-BA34-C8B7868BD884}"/>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96446F24-AC46-4BA3-BD68-200AACD7046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16FB880A-72E5-47B6-87E7-5662A4C8AA7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5E9E9C37-B82F-4562-8FE1-CD9A51B2F63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6E3DBBD2-D156-420A-81FB-6A9A2F14165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D6C038AD-69A9-4929-A2FD-5B4311E7398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91880905-4785-42F1-9F55-69B5613A017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1D4EAA1C-4E45-4C83-9013-5E97B96DE06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FBDCD3C3-E88E-4142-973B-396E83C3990D}"/>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45CFF27F-DEFB-439D-B225-49E0E73BF32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40D66B6A-575F-4B37-BEC4-F2E5895DB92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121885</xdr:rowOff>
    </xdr:to>
    <xdr:cxnSp macro="">
      <xdr:nvCxnSpPr>
        <xdr:cNvPr id="127" name="直線コネクタ 126">
          <a:extLst>
            <a:ext uri="{FF2B5EF4-FFF2-40B4-BE49-F238E27FC236}">
              <a16:creationId xmlns:a16="http://schemas.microsoft.com/office/drawing/2014/main" id="{0CD8D22B-F313-4F8F-8FD6-74BD66505F90}"/>
            </a:ext>
          </a:extLst>
        </xdr:cNvPr>
        <xdr:cNvCxnSpPr/>
      </xdr:nvCxnSpPr>
      <xdr:spPr>
        <a:xfrm flipV="1">
          <a:off x="14793595" y="5312833"/>
          <a:ext cx="1269" cy="1238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125712</xdr:rowOff>
    </xdr:from>
    <xdr:ext cx="560923" cy="259045"/>
    <xdr:sp macro="" textlink="">
      <xdr:nvSpPr>
        <xdr:cNvPr id="128" name="債務償還比率最小値テキスト">
          <a:extLst>
            <a:ext uri="{FF2B5EF4-FFF2-40B4-BE49-F238E27FC236}">
              <a16:creationId xmlns:a16="http://schemas.microsoft.com/office/drawing/2014/main" id="{AFE2E822-45DD-497D-856E-3390FC4D51DA}"/>
            </a:ext>
          </a:extLst>
        </xdr:cNvPr>
        <xdr:cNvSpPr txBox="1"/>
      </xdr:nvSpPr>
      <xdr:spPr>
        <a:xfrm>
          <a:off x="14846300" y="655508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121885</xdr:rowOff>
    </xdr:from>
    <xdr:to>
      <xdr:col>76</xdr:col>
      <xdr:colOff>111125</xdr:colOff>
      <xdr:row>33</xdr:row>
      <xdr:rowOff>121885</xdr:rowOff>
    </xdr:to>
    <xdr:cxnSp macro="">
      <xdr:nvCxnSpPr>
        <xdr:cNvPr id="129" name="直線コネクタ 128">
          <a:extLst>
            <a:ext uri="{FF2B5EF4-FFF2-40B4-BE49-F238E27FC236}">
              <a16:creationId xmlns:a16="http://schemas.microsoft.com/office/drawing/2014/main" id="{E7DBF204-F035-4726-B23D-DF80CBFCDBAD}"/>
            </a:ext>
          </a:extLst>
        </xdr:cNvPr>
        <xdr:cNvCxnSpPr/>
      </xdr:nvCxnSpPr>
      <xdr:spPr>
        <a:xfrm>
          <a:off x="14706600" y="655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E65C0691-422F-4A41-9120-E4F36A6D6782}"/>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3BB31CDD-20A8-49D9-8B45-FFC48013BFC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7030</xdr:rowOff>
    </xdr:from>
    <xdr:ext cx="469744" cy="259045"/>
    <xdr:sp macro="" textlink="">
      <xdr:nvSpPr>
        <xdr:cNvPr id="132" name="債務償還比率平均値テキスト">
          <a:extLst>
            <a:ext uri="{FF2B5EF4-FFF2-40B4-BE49-F238E27FC236}">
              <a16:creationId xmlns:a16="http://schemas.microsoft.com/office/drawing/2014/main" id="{E9445E2C-678F-43D7-93B4-1AED3F969A43}"/>
            </a:ext>
          </a:extLst>
        </xdr:cNvPr>
        <xdr:cNvSpPr txBox="1"/>
      </xdr:nvSpPr>
      <xdr:spPr>
        <a:xfrm>
          <a:off x="14846300" y="5750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155603</xdr:rowOff>
    </xdr:from>
    <xdr:to>
      <xdr:col>76</xdr:col>
      <xdr:colOff>73025</xdr:colOff>
      <xdr:row>30</xdr:row>
      <xdr:rowOff>85753</xdr:rowOff>
    </xdr:to>
    <xdr:sp macro="" textlink="">
      <xdr:nvSpPr>
        <xdr:cNvPr id="133" name="フローチャート: 判断 132">
          <a:extLst>
            <a:ext uri="{FF2B5EF4-FFF2-40B4-BE49-F238E27FC236}">
              <a16:creationId xmlns:a16="http://schemas.microsoft.com/office/drawing/2014/main" id="{340A29F7-F5CF-47A8-9324-F7088F9E6630}"/>
            </a:ext>
          </a:extLst>
        </xdr:cNvPr>
        <xdr:cNvSpPr/>
      </xdr:nvSpPr>
      <xdr:spPr>
        <a:xfrm>
          <a:off x="147447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109665</xdr:rowOff>
    </xdr:from>
    <xdr:to>
      <xdr:col>72</xdr:col>
      <xdr:colOff>123825</xdr:colOff>
      <xdr:row>30</xdr:row>
      <xdr:rowOff>39815</xdr:rowOff>
    </xdr:to>
    <xdr:sp macro="" textlink="">
      <xdr:nvSpPr>
        <xdr:cNvPr id="134" name="フローチャート: 判断 133">
          <a:extLst>
            <a:ext uri="{FF2B5EF4-FFF2-40B4-BE49-F238E27FC236}">
              <a16:creationId xmlns:a16="http://schemas.microsoft.com/office/drawing/2014/main" id="{B5785543-5831-4613-8860-06EDDBF78908}"/>
            </a:ext>
          </a:extLst>
        </xdr:cNvPr>
        <xdr:cNvSpPr/>
      </xdr:nvSpPr>
      <xdr:spPr>
        <a:xfrm>
          <a:off x="14033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106257</xdr:rowOff>
    </xdr:from>
    <xdr:to>
      <xdr:col>68</xdr:col>
      <xdr:colOff>123825</xdr:colOff>
      <xdr:row>31</xdr:row>
      <xdr:rowOff>36407</xdr:rowOff>
    </xdr:to>
    <xdr:sp macro="" textlink="">
      <xdr:nvSpPr>
        <xdr:cNvPr id="135" name="フローチャート: 判断 134">
          <a:extLst>
            <a:ext uri="{FF2B5EF4-FFF2-40B4-BE49-F238E27FC236}">
              <a16:creationId xmlns:a16="http://schemas.microsoft.com/office/drawing/2014/main" id="{29645F22-452A-4C44-8A1D-CDABD7693EEF}"/>
            </a:ext>
          </a:extLst>
        </xdr:cNvPr>
        <xdr:cNvSpPr/>
      </xdr:nvSpPr>
      <xdr:spPr>
        <a:xfrm>
          <a:off x="13271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110695</xdr:rowOff>
    </xdr:from>
    <xdr:to>
      <xdr:col>64</xdr:col>
      <xdr:colOff>123825</xdr:colOff>
      <xdr:row>31</xdr:row>
      <xdr:rowOff>40845</xdr:rowOff>
    </xdr:to>
    <xdr:sp macro="" textlink="">
      <xdr:nvSpPr>
        <xdr:cNvPr id="136" name="フローチャート: 判断 135">
          <a:extLst>
            <a:ext uri="{FF2B5EF4-FFF2-40B4-BE49-F238E27FC236}">
              <a16:creationId xmlns:a16="http://schemas.microsoft.com/office/drawing/2014/main" id="{E2AD79F6-3CD1-4B6B-92A1-DA9EABD39460}"/>
            </a:ext>
          </a:extLst>
        </xdr:cNvPr>
        <xdr:cNvSpPr/>
      </xdr:nvSpPr>
      <xdr:spPr>
        <a:xfrm>
          <a:off x="12509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91743</xdr:rowOff>
    </xdr:from>
    <xdr:to>
      <xdr:col>60</xdr:col>
      <xdr:colOff>123825</xdr:colOff>
      <xdr:row>31</xdr:row>
      <xdr:rowOff>21893</xdr:rowOff>
    </xdr:to>
    <xdr:sp macro="" textlink="">
      <xdr:nvSpPr>
        <xdr:cNvPr id="137" name="フローチャート: 判断 136">
          <a:extLst>
            <a:ext uri="{FF2B5EF4-FFF2-40B4-BE49-F238E27FC236}">
              <a16:creationId xmlns:a16="http://schemas.microsoft.com/office/drawing/2014/main" id="{0EB86331-7C9D-46E6-B3C1-5389CF8233AF}"/>
            </a:ext>
          </a:extLst>
        </xdr:cNvPr>
        <xdr:cNvSpPr/>
      </xdr:nvSpPr>
      <xdr:spPr>
        <a:xfrm>
          <a:off x="11747500" y="600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18E3954-889F-487E-9E19-690D084AC61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F1EFB572-0254-4639-8341-692795E82A3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E30F0B5-0738-40FA-BB4A-F354BFA3DA1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2EF7740-3847-4BBB-ADF7-96F801F3CDB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FCD6D89-5EFC-406C-A8A6-9B0B6EBD482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44147</xdr:rowOff>
    </xdr:from>
    <xdr:to>
      <xdr:col>76</xdr:col>
      <xdr:colOff>73025</xdr:colOff>
      <xdr:row>32</xdr:row>
      <xdr:rowOff>145747</xdr:rowOff>
    </xdr:to>
    <xdr:sp macro="" textlink="">
      <xdr:nvSpPr>
        <xdr:cNvPr id="143" name="楕円 142">
          <a:extLst>
            <a:ext uri="{FF2B5EF4-FFF2-40B4-BE49-F238E27FC236}">
              <a16:creationId xmlns:a16="http://schemas.microsoft.com/office/drawing/2014/main" id="{04C9CDD7-4D5C-4AEB-AB38-9B9269AEDA26}"/>
            </a:ext>
          </a:extLst>
        </xdr:cNvPr>
        <xdr:cNvSpPr/>
      </xdr:nvSpPr>
      <xdr:spPr>
        <a:xfrm>
          <a:off x="14744700" y="630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22574</xdr:rowOff>
    </xdr:from>
    <xdr:ext cx="469744" cy="259045"/>
    <xdr:sp macro="" textlink="">
      <xdr:nvSpPr>
        <xdr:cNvPr id="144" name="債務償還比率該当値テキスト">
          <a:extLst>
            <a:ext uri="{FF2B5EF4-FFF2-40B4-BE49-F238E27FC236}">
              <a16:creationId xmlns:a16="http://schemas.microsoft.com/office/drawing/2014/main" id="{39DF9CA7-CF54-40EC-A78D-B4AD9E331509}"/>
            </a:ext>
          </a:extLst>
        </xdr:cNvPr>
        <xdr:cNvSpPr txBox="1"/>
      </xdr:nvSpPr>
      <xdr:spPr>
        <a:xfrm>
          <a:off x="14846300" y="628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155984</xdr:rowOff>
    </xdr:from>
    <xdr:to>
      <xdr:col>72</xdr:col>
      <xdr:colOff>123825</xdr:colOff>
      <xdr:row>32</xdr:row>
      <xdr:rowOff>86134</xdr:rowOff>
    </xdr:to>
    <xdr:sp macro="" textlink="">
      <xdr:nvSpPr>
        <xdr:cNvPr id="145" name="楕円 144">
          <a:extLst>
            <a:ext uri="{FF2B5EF4-FFF2-40B4-BE49-F238E27FC236}">
              <a16:creationId xmlns:a16="http://schemas.microsoft.com/office/drawing/2014/main" id="{0A69E44F-1957-4912-A201-B7C93F16A53A}"/>
            </a:ext>
          </a:extLst>
        </xdr:cNvPr>
        <xdr:cNvSpPr/>
      </xdr:nvSpPr>
      <xdr:spPr>
        <a:xfrm>
          <a:off x="14033500" y="624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35334</xdr:rowOff>
    </xdr:from>
    <xdr:to>
      <xdr:col>76</xdr:col>
      <xdr:colOff>22225</xdr:colOff>
      <xdr:row>32</xdr:row>
      <xdr:rowOff>94947</xdr:rowOff>
    </xdr:to>
    <xdr:cxnSp macro="">
      <xdr:nvCxnSpPr>
        <xdr:cNvPr id="146" name="直線コネクタ 145">
          <a:extLst>
            <a:ext uri="{FF2B5EF4-FFF2-40B4-BE49-F238E27FC236}">
              <a16:creationId xmlns:a16="http://schemas.microsoft.com/office/drawing/2014/main" id="{B6900A47-9EAF-479B-827C-98642DFEB70A}"/>
            </a:ext>
          </a:extLst>
        </xdr:cNvPr>
        <xdr:cNvCxnSpPr/>
      </xdr:nvCxnSpPr>
      <xdr:spPr>
        <a:xfrm>
          <a:off x="14084300" y="6293259"/>
          <a:ext cx="711200" cy="5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124989</xdr:rowOff>
    </xdr:from>
    <xdr:to>
      <xdr:col>68</xdr:col>
      <xdr:colOff>123825</xdr:colOff>
      <xdr:row>33</xdr:row>
      <xdr:rowOff>55139</xdr:rowOff>
    </xdr:to>
    <xdr:sp macro="" textlink="">
      <xdr:nvSpPr>
        <xdr:cNvPr id="147" name="楕円 146">
          <a:extLst>
            <a:ext uri="{FF2B5EF4-FFF2-40B4-BE49-F238E27FC236}">
              <a16:creationId xmlns:a16="http://schemas.microsoft.com/office/drawing/2014/main" id="{BEBA8E8E-BE85-4B99-8893-24AE41D67F8F}"/>
            </a:ext>
          </a:extLst>
        </xdr:cNvPr>
        <xdr:cNvSpPr/>
      </xdr:nvSpPr>
      <xdr:spPr>
        <a:xfrm>
          <a:off x="13271500" y="63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35334</xdr:rowOff>
    </xdr:from>
    <xdr:to>
      <xdr:col>72</xdr:col>
      <xdr:colOff>73025</xdr:colOff>
      <xdr:row>33</xdr:row>
      <xdr:rowOff>4339</xdr:rowOff>
    </xdr:to>
    <xdr:cxnSp macro="">
      <xdr:nvCxnSpPr>
        <xdr:cNvPr id="148" name="直線コネクタ 147">
          <a:extLst>
            <a:ext uri="{FF2B5EF4-FFF2-40B4-BE49-F238E27FC236}">
              <a16:creationId xmlns:a16="http://schemas.microsoft.com/office/drawing/2014/main" id="{8E6A6F0F-6230-4C78-B010-2348BC98879E}"/>
            </a:ext>
          </a:extLst>
        </xdr:cNvPr>
        <xdr:cNvCxnSpPr/>
      </xdr:nvCxnSpPr>
      <xdr:spPr>
        <a:xfrm flipV="1">
          <a:off x="13322300" y="6293259"/>
          <a:ext cx="762000" cy="14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87566</xdr:rowOff>
    </xdr:from>
    <xdr:to>
      <xdr:col>64</xdr:col>
      <xdr:colOff>123825</xdr:colOff>
      <xdr:row>33</xdr:row>
      <xdr:rowOff>17716</xdr:rowOff>
    </xdr:to>
    <xdr:sp macro="" textlink="">
      <xdr:nvSpPr>
        <xdr:cNvPr id="149" name="楕円 148">
          <a:extLst>
            <a:ext uri="{FF2B5EF4-FFF2-40B4-BE49-F238E27FC236}">
              <a16:creationId xmlns:a16="http://schemas.microsoft.com/office/drawing/2014/main" id="{71B8D149-EF70-48AD-9023-C9E8DC98A762}"/>
            </a:ext>
          </a:extLst>
        </xdr:cNvPr>
        <xdr:cNvSpPr/>
      </xdr:nvSpPr>
      <xdr:spPr>
        <a:xfrm>
          <a:off x="12509500" y="63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138366</xdr:rowOff>
    </xdr:from>
    <xdr:to>
      <xdr:col>68</xdr:col>
      <xdr:colOff>73025</xdr:colOff>
      <xdr:row>33</xdr:row>
      <xdr:rowOff>4339</xdr:rowOff>
    </xdr:to>
    <xdr:cxnSp macro="">
      <xdr:nvCxnSpPr>
        <xdr:cNvPr id="150" name="直線コネクタ 149">
          <a:extLst>
            <a:ext uri="{FF2B5EF4-FFF2-40B4-BE49-F238E27FC236}">
              <a16:creationId xmlns:a16="http://schemas.microsoft.com/office/drawing/2014/main" id="{267DC7A8-64F6-4A13-9C0B-9EE5A28558DE}"/>
            </a:ext>
          </a:extLst>
        </xdr:cNvPr>
        <xdr:cNvCxnSpPr/>
      </xdr:nvCxnSpPr>
      <xdr:spPr>
        <a:xfrm>
          <a:off x="12560300" y="6396291"/>
          <a:ext cx="762000" cy="3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77420</xdr:rowOff>
    </xdr:from>
    <xdr:to>
      <xdr:col>60</xdr:col>
      <xdr:colOff>123825</xdr:colOff>
      <xdr:row>32</xdr:row>
      <xdr:rowOff>7570</xdr:rowOff>
    </xdr:to>
    <xdr:sp macro="" textlink="">
      <xdr:nvSpPr>
        <xdr:cNvPr id="151" name="楕円 150">
          <a:extLst>
            <a:ext uri="{FF2B5EF4-FFF2-40B4-BE49-F238E27FC236}">
              <a16:creationId xmlns:a16="http://schemas.microsoft.com/office/drawing/2014/main" id="{CE3B28E5-390F-4FCE-903D-1EF1B96C824E}"/>
            </a:ext>
          </a:extLst>
        </xdr:cNvPr>
        <xdr:cNvSpPr/>
      </xdr:nvSpPr>
      <xdr:spPr>
        <a:xfrm>
          <a:off x="11747500" y="61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128220</xdr:rowOff>
    </xdr:from>
    <xdr:to>
      <xdr:col>64</xdr:col>
      <xdr:colOff>73025</xdr:colOff>
      <xdr:row>32</xdr:row>
      <xdr:rowOff>138366</xdr:rowOff>
    </xdr:to>
    <xdr:cxnSp macro="">
      <xdr:nvCxnSpPr>
        <xdr:cNvPr id="152" name="直線コネクタ 151">
          <a:extLst>
            <a:ext uri="{FF2B5EF4-FFF2-40B4-BE49-F238E27FC236}">
              <a16:creationId xmlns:a16="http://schemas.microsoft.com/office/drawing/2014/main" id="{6DE06901-2F91-4CE6-9B33-FE10A830C6A7}"/>
            </a:ext>
          </a:extLst>
        </xdr:cNvPr>
        <xdr:cNvCxnSpPr/>
      </xdr:nvCxnSpPr>
      <xdr:spPr>
        <a:xfrm>
          <a:off x="11798300" y="6214695"/>
          <a:ext cx="762000" cy="18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56342</xdr:rowOff>
    </xdr:from>
    <xdr:ext cx="469744" cy="259045"/>
    <xdr:sp macro="" textlink="">
      <xdr:nvSpPr>
        <xdr:cNvPr id="153" name="n_1aveValue債務償還比率">
          <a:extLst>
            <a:ext uri="{FF2B5EF4-FFF2-40B4-BE49-F238E27FC236}">
              <a16:creationId xmlns:a16="http://schemas.microsoft.com/office/drawing/2014/main" id="{173DB017-E890-4B84-9FAD-A777D08F68B2}"/>
            </a:ext>
          </a:extLst>
        </xdr:cNvPr>
        <xdr:cNvSpPr txBox="1"/>
      </xdr:nvSpPr>
      <xdr:spPr>
        <a:xfrm>
          <a:off x="13836727" y="562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52934</xdr:rowOff>
    </xdr:from>
    <xdr:ext cx="469744" cy="259045"/>
    <xdr:sp macro="" textlink="">
      <xdr:nvSpPr>
        <xdr:cNvPr id="154" name="n_2aveValue債務償還比率">
          <a:extLst>
            <a:ext uri="{FF2B5EF4-FFF2-40B4-BE49-F238E27FC236}">
              <a16:creationId xmlns:a16="http://schemas.microsoft.com/office/drawing/2014/main" id="{7E0C52C4-237B-4009-A36B-E74435771D8D}"/>
            </a:ext>
          </a:extLst>
        </xdr:cNvPr>
        <xdr:cNvSpPr txBox="1"/>
      </xdr:nvSpPr>
      <xdr:spPr>
        <a:xfrm>
          <a:off x="13087427" y="579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57372</xdr:rowOff>
    </xdr:from>
    <xdr:ext cx="469744" cy="259045"/>
    <xdr:sp macro="" textlink="">
      <xdr:nvSpPr>
        <xdr:cNvPr id="155" name="n_3aveValue債務償還比率">
          <a:extLst>
            <a:ext uri="{FF2B5EF4-FFF2-40B4-BE49-F238E27FC236}">
              <a16:creationId xmlns:a16="http://schemas.microsoft.com/office/drawing/2014/main" id="{14717DAD-DE27-417B-AA7D-7783076A8FF6}"/>
            </a:ext>
          </a:extLst>
        </xdr:cNvPr>
        <xdr:cNvSpPr txBox="1"/>
      </xdr:nvSpPr>
      <xdr:spPr>
        <a:xfrm>
          <a:off x="12325427" y="58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38420</xdr:rowOff>
    </xdr:from>
    <xdr:ext cx="469744" cy="259045"/>
    <xdr:sp macro="" textlink="">
      <xdr:nvSpPr>
        <xdr:cNvPr id="156" name="n_4aveValue債務償還比率">
          <a:extLst>
            <a:ext uri="{FF2B5EF4-FFF2-40B4-BE49-F238E27FC236}">
              <a16:creationId xmlns:a16="http://schemas.microsoft.com/office/drawing/2014/main" id="{7CD8C615-AE7E-4609-9040-E330F675568F}"/>
            </a:ext>
          </a:extLst>
        </xdr:cNvPr>
        <xdr:cNvSpPr txBox="1"/>
      </xdr:nvSpPr>
      <xdr:spPr>
        <a:xfrm>
          <a:off x="11563427" y="578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77261</xdr:rowOff>
    </xdr:from>
    <xdr:ext cx="469744" cy="259045"/>
    <xdr:sp macro="" textlink="">
      <xdr:nvSpPr>
        <xdr:cNvPr id="157" name="n_1mainValue債務償還比率">
          <a:extLst>
            <a:ext uri="{FF2B5EF4-FFF2-40B4-BE49-F238E27FC236}">
              <a16:creationId xmlns:a16="http://schemas.microsoft.com/office/drawing/2014/main" id="{44F92E26-A83E-42B3-BB0B-7EBA6D6C511B}"/>
            </a:ext>
          </a:extLst>
        </xdr:cNvPr>
        <xdr:cNvSpPr txBox="1"/>
      </xdr:nvSpPr>
      <xdr:spPr>
        <a:xfrm>
          <a:off x="13836727" y="633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46266</xdr:rowOff>
    </xdr:from>
    <xdr:ext cx="469744" cy="259045"/>
    <xdr:sp macro="" textlink="">
      <xdr:nvSpPr>
        <xdr:cNvPr id="158" name="n_2mainValue債務償還比率">
          <a:extLst>
            <a:ext uri="{FF2B5EF4-FFF2-40B4-BE49-F238E27FC236}">
              <a16:creationId xmlns:a16="http://schemas.microsoft.com/office/drawing/2014/main" id="{2ED27E63-A7DD-4396-9AD6-2877E8B1B4D0}"/>
            </a:ext>
          </a:extLst>
        </xdr:cNvPr>
        <xdr:cNvSpPr txBox="1"/>
      </xdr:nvSpPr>
      <xdr:spPr>
        <a:xfrm>
          <a:off x="13087427" y="647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8843</xdr:rowOff>
    </xdr:from>
    <xdr:ext cx="469744" cy="259045"/>
    <xdr:sp macro="" textlink="">
      <xdr:nvSpPr>
        <xdr:cNvPr id="159" name="n_3mainValue債務償還比率">
          <a:extLst>
            <a:ext uri="{FF2B5EF4-FFF2-40B4-BE49-F238E27FC236}">
              <a16:creationId xmlns:a16="http://schemas.microsoft.com/office/drawing/2014/main" id="{93375A80-E893-48D8-8932-F3584C8766C3}"/>
            </a:ext>
          </a:extLst>
        </xdr:cNvPr>
        <xdr:cNvSpPr txBox="1"/>
      </xdr:nvSpPr>
      <xdr:spPr>
        <a:xfrm>
          <a:off x="12325427" y="6438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170147</xdr:rowOff>
    </xdr:from>
    <xdr:ext cx="469744" cy="259045"/>
    <xdr:sp macro="" textlink="">
      <xdr:nvSpPr>
        <xdr:cNvPr id="160" name="n_4mainValue債務償還比率">
          <a:extLst>
            <a:ext uri="{FF2B5EF4-FFF2-40B4-BE49-F238E27FC236}">
              <a16:creationId xmlns:a16="http://schemas.microsoft.com/office/drawing/2014/main" id="{0B803452-3693-4A36-B7BF-D24BA8F2FBBC}"/>
            </a:ext>
          </a:extLst>
        </xdr:cNvPr>
        <xdr:cNvSpPr txBox="1"/>
      </xdr:nvSpPr>
      <xdr:spPr>
        <a:xfrm>
          <a:off x="11563427" y="625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DD668C8C-FD44-4EF6-A5DF-47D6CADF619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F1DD334-DA8C-4B45-942E-A689DC5E50E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1A85579D-5CCE-4BDA-BF72-F253A6E0386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12DECF51-DA56-419F-8927-21E31792D85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426F2A84-5A53-47B7-9EBD-A8781951E56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161AA369-AED4-4F56-803A-334AC1D6F5E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5ACA61E-7F59-47B3-A613-F4F8C3D5368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F9E969C-88AE-4C94-B87F-D42503225B7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3FEAC4E-EFB9-4B3F-B788-8BE71E47E47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C66947D-D520-493A-85E4-887932F2097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28966EE-4AC7-40F9-96A8-8D16BCC30B5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E273787-37A2-47B2-A922-C0FF8B5B4C4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BA90382-0F60-4707-A56C-A632918EE3F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0ACB4D2-A2E7-4ECF-A534-428BD668B09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2EC28E6-BF5F-442F-88A3-BA7497F5D3F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E651944-0B97-4F49-9A48-B048D3E3A4E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80,726
76,039
230.70
41,301,483
40,077,527
1,116,690
20,575,658
44,678,452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8BC581E-A472-4CE2-A70C-E68602754D3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6D4D79D-A4F6-4F93-9600-6574BAF7CCB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01E2F26-9D67-4D36-8718-337CD07619E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45AE1C7-A7B8-4097-8719-06B93C78F37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826E45D-7135-42ED-86FD-B3478D131C2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BF32F33-F515-48AD-8A0A-6D8E36FB79F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5470F74-B417-49EA-9D17-95A503C73C3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B840598-6145-4B45-B2FC-94EBE22042F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0824826-3E8B-4D11-830F-A46FAC940B4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F99FBDE-00E5-4E76-B746-EE50C5C9182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9821A07-7B43-43BF-8291-2FD81BA2305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6605B35-D3B4-452A-B7ED-AED7EE86FA7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DD11292-3151-4E71-BFCE-1FC06075637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4A54A48-0799-4131-94B7-693AA939675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57D0E52-0AA8-48C3-BC4A-D4A67B10498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4CB99CB-6853-46CD-AE11-1A66838C913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4C9A50E-E6EE-425C-BD0E-BF12226CFBC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E9DF493-8DBA-4B52-9639-55869F85E36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02E5A7B-44CF-417C-A33F-E932B39B057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25D3DD3-4A2C-492B-B3B4-902C63C18E2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4871BCE-F72D-490F-AA52-AA1C3EDCF08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16D9E8B-1603-4CE1-B506-05D2D8C82EE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6B46908-AAB0-42AD-9DC7-9054DA0C45C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715606D-FB30-442A-B157-96B8BE8ACDF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3A0A173-2AA9-4E92-845B-940327CAD99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2115DAD-9038-4B1D-B09A-F478FE2A7B7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330F4D1-1B97-46C3-BAC5-03C98286319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D7C7B5F-C4C0-4913-805D-B720F4E8252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E9BE596-0A5E-426B-8A0E-59D698461C3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630DF8E-6E18-408F-AA7F-4283B9EEBC0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82509E8-5421-402F-AA34-7A058504885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F09CDDA-52A7-4D09-9BE1-76FFBE4F519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86F4C14-211F-4872-9C0C-8B3BA72D7274}"/>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CA18B3B1-08CA-44AD-850B-E2895BC83E23}"/>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51C803D-55A3-4342-A80A-E058ED4FF992}"/>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13DD9E4-A580-4A5F-A586-172C50EB8963}"/>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D2A2A3D-9591-4B1D-95C5-601A5885E536}"/>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8055433A-41DD-4F42-B77C-7B93FFB82659}"/>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239E7E2-F2D8-4876-A977-21F8AD060B87}"/>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60073BE-DC38-473A-87EB-6DD7A1349809}"/>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58983FE-8B29-4827-B3EC-16A04303703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EFCD1C8D-58F7-48F4-8B36-18FF5D56FAA9}"/>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7D3987E-1C68-4528-B566-062CACBEEE7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37338</xdr:rowOff>
    </xdr:from>
    <xdr:to>
      <xdr:col>24</xdr:col>
      <xdr:colOff>62865</xdr:colOff>
      <xdr:row>39</xdr:row>
      <xdr:rowOff>163068</xdr:rowOff>
    </xdr:to>
    <xdr:cxnSp macro="">
      <xdr:nvCxnSpPr>
        <xdr:cNvPr id="55" name="直線コネクタ 54">
          <a:extLst>
            <a:ext uri="{FF2B5EF4-FFF2-40B4-BE49-F238E27FC236}">
              <a16:creationId xmlns:a16="http://schemas.microsoft.com/office/drawing/2014/main" id="{F28EECE9-769C-4E03-A9AD-E3F74B053D5E}"/>
            </a:ext>
          </a:extLst>
        </xdr:cNvPr>
        <xdr:cNvCxnSpPr/>
      </xdr:nvCxnSpPr>
      <xdr:spPr>
        <a:xfrm flipV="1">
          <a:off x="4634865" y="5695188"/>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166895</xdr:rowOff>
    </xdr:from>
    <xdr:ext cx="405111" cy="259045"/>
    <xdr:sp macro="" textlink="">
      <xdr:nvSpPr>
        <xdr:cNvPr id="56" name="【道路】&#10;有形固定資産減価償却率最小値テキスト">
          <a:extLst>
            <a:ext uri="{FF2B5EF4-FFF2-40B4-BE49-F238E27FC236}">
              <a16:creationId xmlns:a16="http://schemas.microsoft.com/office/drawing/2014/main" id="{525CE862-4C03-4401-9136-13FB5BA264BA}"/>
            </a:ext>
          </a:extLst>
        </xdr:cNvPr>
        <xdr:cNvSpPr txBox="1"/>
      </xdr:nvSpPr>
      <xdr:spPr>
        <a:xfrm>
          <a:off x="4673600" y="685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163068</xdr:rowOff>
    </xdr:from>
    <xdr:to>
      <xdr:col>24</xdr:col>
      <xdr:colOff>152400</xdr:colOff>
      <xdr:row>39</xdr:row>
      <xdr:rowOff>163068</xdr:rowOff>
    </xdr:to>
    <xdr:cxnSp macro="">
      <xdr:nvCxnSpPr>
        <xdr:cNvPr id="57" name="直線コネクタ 56">
          <a:extLst>
            <a:ext uri="{FF2B5EF4-FFF2-40B4-BE49-F238E27FC236}">
              <a16:creationId xmlns:a16="http://schemas.microsoft.com/office/drawing/2014/main" id="{E2178143-A621-4339-B503-1DD3818BAC0B}"/>
            </a:ext>
          </a:extLst>
        </xdr:cNvPr>
        <xdr:cNvCxnSpPr/>
      </xdr:nvCxnSpPr>
      <xdr:spPr>
        <a:xfrm>
          <a:off x="4546600" y="684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155465</xdr:rowOff>
    </xdr:from>
    <xdr:ext cx="405111" cy="259045"/>
    <xdr:sp macro="" textlink="">
      <xdr:nvSpPr>
        <xdr:cNvPr id="58" name="【道路】&#10;有形固定資産減価償却率最大値テキスト">
          <a:extLst>
            <a:ext uri="{FF2B5EF4-FFF2-40B4-BE49-F238E27FC236}">
              <a16:creationId xmlns:a16="http://schemas.microsoft.com/office/drawing/2014/main" id="{C212B3CD-D012-4A24-B98E-0DEA17E569C0}"/>
            </a:ext>
          </a:extLst>
        </xdr:cNvPr>
        <xdr:cNvSpPr txBox="1"/>
      </xdr:nvSpPr>
      <xdr:spPr>
        <a:xfrm>
          <a:off x="4673600" y="547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37338</xdr:rowOff>
    </xdr:from>
    <xdr:to>
      <xdr:col>24</xdr:col>
      <xdr:colOff>152400</xdr:colOff>
      <xdr:row>33</xdr:row>
      <xdr:rowOff>37338</xdr:rowOff>
    </xdr:to>
    <xdr:cxnSp macro="">
      <xdr:nvCxnSpPr>
        <xdr:cNvPr id="59" name="直線コネクタ 58">
          <a:extLst>
            <a:ext uri="{FF2B5EF4-FFF2-40B4-BE49-F238E27FC236}">
              <a16:creationId xmlns:a16="http://schemas.microsoft.com/office/drawing/2014/main" id="{4EDFEAA5-28C5-43D8-82D4-14F817D42D7B}"/>
            </a:ext>
          </a:extLst>
        </xdr:cNvPr>
        <xdr:cNvCxnSpPr/>
      </xdr:nvCxnSpPr>
      <xdr:spPr>
        <a:xfrm>
          <a:off x="4546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102125</xdr:rowOff>
    </xdr:from>
    <xdr:ext cx="405111" cy="259045"/>
    <xdr:sp macro="" textlink="">
      <xdr:nvSpPr>
        <xdr:cNvPr id="60" name="【道路】&#10;有形固定資産減価償却率平均値テキスト">
          <a:extLst>
            <a:ext uri="{FF2B5EF4-FFF2-40B4-BE49-F238E27FC236}">
              <a16:creationId xmlns:a16="http://schemas.microsoft.com/office/drawing/2014/main" id="{86770407-5DBA-4E48-AA7E-FD591B74FBA0}"/>
            </a:ext>
          </a:extLst>
        </xdr:cNvPr>
        <xdr:cNvSpPr txBox="1"/>
      </xdr:nvSpPr>
      <xdr:spPr>
        <a:xfrm>
          <a:off x="4673600" y="6274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123698</xdr:rowOff>
    </xdr:from>
    <xdr:to>
      <xdr:col>24</xdr:col>
      <xdr:colOff>114300</xdr:colOff>
      <xdr:row>37</xdr:row>
      <xdr:rowOff>53848</xdr:rowOff>
    </xdr:to>
    <xdr:sp macro="" textlink="">
      <xdr:nvSpPr>
        <xdr:cNvPr id="61" name="フローチャート: 判断 60">
          <a:extLst>
            <a:ext uri="{FF2B5EF4-FFF2-40B4-BE49-F238E27FC236}">
              <a16:creationId xmlns:a16="http://schemas.microsoft.com/office/drawing/2014/main" id="{67B3A20B-483D-4FB8-96A2-AE27E8869EBF}"/>
            </a:ext>
          </a:extLst>
        </xdr:cNvPr>
        <xdr:cNvSpPr/>
      </xdr:nvSpPr>
      <xdr:spPr>
        <a:xfrm>
          <a:off x="45847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89408</xdr:rowOff>
    </xdr:from>
    <xdr:to>
      <xdr:col>20</xdr:col>
      <xdr:colOff>38100</xdr:colOff>
      <xdr:row>37</xdr:row>
      <xdr:rowOff>19558</xdr:rowOff>
    </xdr:to>
    <xdr:sp macro="" textlink="">
      <xdr:nvSpPr>
        <xdr:cNvPr id="62" name="フローチャート: 判断 61">
          <a:extLst>
            <a:ext uri="{FF2B5EF4-FFF2-40B4-BE49-F238E27FC236}">
              <a16:creationId xmlns:a16="http://schemas.microsoft.com/office/drawing/2014/main" id="{93A503B8-FB41-43EB-88E4-7F984B08E40E}"/>
            </a:ext>
          </a:extLst>
        </xdr:cNvPr>
        <xdr:cNvSpPr/>
      </xdr:nvSpPr>
      <xdr:spPr>
        <a:xfrm>
          <a:off x="3746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3" name="フローチャート: 判断 62">
          <a:extLst>
            <a:ext uri="{FF2B5EF4-FFF2-40B4-BE49-F238E27FC236}">
              <a16:creationId xmlns:a16="http://schemas.microsoft.com/office/drawing/2014/main" id="{1830B270-5AF0-4F92-AD32-042EFE20DD2D}"/>
            </a:ext>
          </a:extLst>
        </xdr:cNvPr>
        <xdr:cNvSpPr/>
      </xdr:nvSpPr>
      <xdr:spPr>
        <a:xfrm>
          <a:off x="2857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32258</xdr:rowOff>
    </xdr:from>
    <xdr:to>
      <xdr:col>10</xdr:col>
      <xdr:colOff>165100</xdr:colOff>
      <xdr:row>36</xdr:row>
      <xdr:rowOff>133858</xdr:rowOff>
    </xdr:to>
    <xdr:sp macro="" textlink="">
      <xdr:nvSpPr>
        <xdr:cNvPr id="64" name="フローチャート: 判断 63">
          <a:extLst>
            <a:ext uri="{FF2B5EF4-FFF2-40B4-BE49-F238E27FC236}">
              <a16:creationId xmlns:a16="http://schemas.microsoft.com/office/drawing/2014/main" id="{BA999F32-AD99-4B92-917E-D6DA6BC33FEF}"/>
            </a:ext>
          </a:extLst>
        </xdr:cNvPr>
        <xdr:cNvSpPr/>
      </xdr:nvSpPr>
      <xdr:spPr>
        <a:xfrm>
          <a:off x="1968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153416</xdr:rowOff>
    </xdr:from>
    <xdr:to>
      <xdr:col>6</xdr:col>
      <xdr:colOff>38100</xdr:colOff>
      <xdr:row>36</xdr:row>
      <xdr:rowOff>83566</xdr:rowOff>
    </xdr:to>
    <xdr:sp macro="" textlink="">
      <xdr:nvSpPr>
        <xdr:cNvPr id="65" name="フローチャート: 判断 64">
          <a:extLst>
            <a:ext uri="{FF2B5EF4-FFF2-40B4-BE49-F238E27FC236}">
              <a16:creationId xmlns:a16="http://schemas.microsoft.com/office/drawing/2014/main" id="{AEDB7E48-0423-4990-B73E-E435DC28D469}"/>
            </a:ext>
          </a:extLst>
        </xdr:cNvPr>
        <xdr:cNvSpPr/>
      </xdr:nvSpPr>
      <xdr:spPr>
        <a:xfrm>
          <a:off x="1079500" y="615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F5C7DC5-E4E7-443C-BC41-AE7E6575577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F8CAF4B7-58C8-4222-8A60-3E6A3283625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C2EB9CC-FF46-4CF3-B24B-77A5F3DD065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936F6A3-F12C-4483-A766-D86FF394EE8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2136064-4B04-4424-BAAE-323CAC751EA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73406</xdr:rowOff>
    </xdr:from>
    <xdr:to>
      <xdr:col>24</xdr:col>
      <xdr:colOff>114300</xdr:colOff>
      <xdr:row>35</xdr:row>
      <xdr:rowOff>3556</xdr:rowOff>
    </xdr:to>
    <xdr:sp macro="" textlink="">
      <xdr:nvSpPr>
        <xdr:cNvPr id="71" name="楕円 70">
          <a:extLst>
            <a:ext uri="{FF2B5EF4-FFF2-40B4-BE49-F238E27FC236}">
              <a16:creationId xmlns:a16="http://schemas.microsoft.com/office/drawing/2014/main" id="{8867E33E-87A9-484D-991B-84C546345B90}"/>
            </a:ext>
          </a:extLst>
        </xdr:cNvPr>
        <xdr:cNvSpPr/>
      </xdr:nvSpPr>
      <xdr:spPr>
        <a:xfrm>
          <a:off x="4584700" y="590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96283</xdr:rowOff>
    </xdr:from>
    <xdr:ext cx="405111" cy="259045"/>
    <xdr:sp macro="" textlink="">
      <xdr:nvSpPr>
        <xdr:cNvPr id="72" name="【道路】&#10;有形固定資産減価償却率該当値テキスト">
          <a:extLst>
            <a:ext uri="{FF2B5EF4-FFF2-40B4-BE49-F238E27FC236}">
              <a16:creationId xmlns:a16="http://schemas.microsoft.com/office/drawing/2014/main" id="{03D23EA6-4783-48BD-B496-4A5745B1FC17}"/>
            </a:ext>
          </a:extLst>
        </xdr:cNvPr>
        <xdr:cNvSpPr txBox="1"/>
      </xdr:nvSpPr>
      <xdr:spPr>
        <a:xfrm>
          <a:off x="4673600" y="575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39116</xdr:rowOff>
    </xdr:from>
    <xdr:to>
      <xdr:col>20</xdr:col>
      <xdr:colOff>38100</xdr:colOff>
      <xdr:row>34</xdr:row>
      <xdr:rowOff>140716</xdr:rowOff>
    </xdr:to>
    <xdr:sp macro="" textlink="">
      <xdr:nvSpPr>
        <xdr:cNvPr id="73" name="楕円 72">
          <a:extLst>
            <a:ext uri="{FF2B5EF4-FFF2-40B4-BE49-F238E27FC236}">
              <a16:creationId xmlns:a16="http://schemas.microsoft.com/office/drawing/2014/main" id="{1AFB6A6D-0F02-4C9B-AEED-844608D871C7}"/>
            </a:ext>
          </a:extLst>
        </xdr:cNvPr>
        <xdr:cNvSpPr/>
      </xdr:nvSpPr>
      <xdr:spPr>
        <a:xfrm>
          <a:off x="3746500" y="586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89916</xdr:rowOff>
    </xdr:from>
    <xdr:to>
      <xdr:col>24</xdr:col>
      <xdr:colOff>63500</xdr:colOff>
      <xdr:row>34</xdr:row>
      <xdr:rowOff>124206</xdr:rowOff>
    </xdr:to>
    <xdr:cxnSp macro="">
      <xdr:nvCxnSpPr>
        <xdr:cNvPr id="74" name="直線コネクタ 73">
          <a:extLst>
            <a:ext uri="{FF2B5EF4-FFF2-40B4-BE49-F238E27FC236}">
              <a16:creationId xmlns:a16="http://schemas.microsoft.com/office/drawing/2014/main" id="{79A41CEC-96E4-4B67-B8D2-8719E250BF8F}"/>
            </a:ext>
          </a:extLst>
        </xdr:cNvPr>
        <xdr:cNvCxnSpPr/>
      </xdr:nvCxnSpPr>
      <xdr:spPr>
        <a:xfrm>
          <a:off x="3797300" y="591921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254</xdr:rowOff>
    </xdr:from>
    <xdr:to>
      <xdr:col>15</xdr:col>
      <xdr:colOff>101600</xdr:colOff>
      <xdr:row>34</xdr:row>
      <xdr:rowOff>101854</xdr:rowOff>
    </xdr:to>
    <xdr:sp macro="" textlink="">
      <xdr:nvSpPr>
        <xdr:cNvPr id="75" name="楕円 74">
          <a:extLst>
            <a:ext uri="{FF2B5EF4-FFF2-40B4-BE49-F238E27FC236}">
              <a16:creationId xmlns:a16="http://schemas.microsoft.com/office/drawing/2014/main" id="{0689B064-5D44-46C4-8F61-E5B056548A8E}"/>
            </a:ext>
          </a:extLst>
        </xdr:cNvPr>
        <xdr:cNvSpPr/>
      </xdr:nvSpPr>
      <xdr:spPr>
        <a:xfrm>
          <a:off x="2857500" y="582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51054</xdr:rowOff>
    </xdr:from>
    <xdr:to>
      <xdr:col>19</xdr:col>
      <xdr:colOff>177800</xdr:colOff>
      <xdr:row>34</xdr:row>
      <xdr:rowOff>89916</xdr:rowOff>
    </xdr:to>
    <xdr:cxnSp macro="">
      <xdr:nvCxnSpPr>
        <xdr:cNvPr id="76" name="直線コネクタ 75">
          <a:extLst>
            <a:ext uri="{FF2B5EF4-FFF2-40B4-BE49-F238E27FC236}">
              <a16:creationId xmlns:a16="http://schemas.microsoft.com/office/drawing/2014/main" id="{94914FF6-566C-47C5-9CAD-33E688B05B95}"/>
            </a:ext>
          </a:extLst>
        </xdr:cNvPr>
        <xdr:cNvCxnSpPr/>
      </xdr:nvCxnSpPr>
      <xdr:spPr>
        <a:xfrm>
          <a:off x="2908300" y="588035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132842</xdr:rowOff>
    </xdr:from>
    <xdr:to>
      <xdr:col>10</xdr:col>
      <xdr:colOff>165100</xdr:colOff>
      <xdr:row>34</xdr:row>
      <xdr:rowOff>62992</xdr:rowOff>
    </xdr:to>
    <xdr:sp macro="" textlink="">
      <xdr:nvSpPr>
        <xdr:cNvPr id="77" name="楕円 76">
          <a:extLst>
            <a:ext uri="{FF2B5EF4-FFF2-40B4-BE49-F238E27FC236}">
              <a16:creationId xmlns:a16="http://schemas.microsoft.com/office/drawing/2014/main" id="{1F6F24CD-3786-4AAF-A210-31ABDB6B441D}"/>
            </a:ext>
          </a:extLst>
        </xdr:cNvPr>
        <xdr:cNvSpPr/>
      </xdr:nvSpPr>
      <xdr:spPr>
        <a:xfrm>
          <a:off x="1968500" y="579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12192</xdr:rowOff>
    </xdr:from>
    <xdr:to>
      <xdr:col>15</xdr:col>
      <xdr:colOff>50800</xdr:colOff>
      <xdr:row>34</xdr:row>
      <xdr:rowOff>51054</xdr:rowOff>
    </xdr:to>
    <xdr:cxnSp macro="">
      <xdr:nvCxnSpPr>
        <xdr:cNvPr id="78" name="直線コネクタ 77">
          <a:extLst>
            <a:ext uri="{FF2B5EF4-FFF2-40B4-BE49-F238E27FC236}">
              <a16:creationId xmlns:a16="http://schemas.microsoft.com/office/drawing/2014/main" id="{7B8334DC-A814-4BA9-91B2-7B9F4EDE2102}"/>
            </a:ext>
          </a:extLst>
        </xdr:cNvPr>
        <xdr:cNvCxnSpPr/>
      </xdr:nvCxnSpPr>
      <xdr:spPr>
        <a:xfrm>
          <a:off x="2019300" y="584149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93980</xdr:rowOff>
    </xdr:from>
    <xdr:to>
      <xdr:col>6</xdr:col>
      <xdr:colOff>38100</xdr:colOff>
      <xdr:row>34</xdr:row>
      <xdr:rowOff>24130</xdr:rowOff>
    </xdr:to>
    <xdr:sp macro="" textlink="">
      <xdr:nvSpPr>
        <xdr:cNvPr id="79" name="楕円 78">
          <a:extLst>
            <a:ext uri="{FF2B5EF4-FFF2-40B4-BE49-F238E27FC236}">
              <a16:creationId xmlns:a16="http://schemas.microsoft.com/office/drawing/2014/main" id="{B44596DE-C2E4-46E7-89F8-96CB40ED6D0C}"/>
            </a:ext>
          </a:extLst>
        </xdr:cNvPr>
        <xdr:cNvSpPr/>
      </xdr:nvSpPr>
      <xdr:spPr>
        <a:xfrm>
          <a:off x="1079500" y="57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144780</xdr:rowOff>
    </xdr:from>
    <xdr:to>
      <xdr:col>10</xdr:col>
      <xdr:colOff>114300</xdr:colOff>
      <xdr:row>34</xdr:row>
      <xdr:rowOff>12192</xdr:rowOff>
    </xdr:to>
    <xdr:cxnSp macro="">
      <xdr:nvCxnSpPr>
        <xdr:cNvPr id="80" name="直線コネクタ 79">
          <a:extLst>
            <a:ext uri="{FF2B5EF4-FFF2-40B4-BE49-F238E27FC236}">
              <a16:creationId xmlns:a16="http://schemas.microsoft.com/office/drawing/2014/main" id="{A8CCC74A-B976-42E3-B7DB-77FB817258F5}"/>
            </a:ext>
          </a:extLst>
        </xdr:cNvPr>
        <xdr:cNvCxnSpPr/>
      </xdr:nvCxnSpPr>
      <xdr:spPr>
        <a:xfrm>
          <a:off x="1130300" y="580263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10685</xdr:rowOff>
    </xdr:from>
    <xdr:ext cx="405111" cy="259045"/>
    <xdr:sp macro="" textlink="">
      <xdr:nvSpPr>
        <xdr:cNvPr id="81" name="n_1aveValue【道路】&#10;有形固定資産減価償却率">
          <a:extLst>
            <a:ext uri="{FF2B5EF4-FFF2-40B4-BE49-F238E27FC236}">
              <a16:creationId xmlns:a16="http://schemas.microsoft.com/office/drawing/2014/main" id="{8984FA9A-A191-44B0-BFDD-84E34D7AE1FC}"/>
            </a:ext>
          </a:extLst>
        </xdr:cNvPr>
        <xdr:cNvSpPr txBox="1"/>
      </xdr:nvSpPr>
      <xdr:spPr>
        <a:xfrm>
          <a:off x="3582044" y="635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140987</xdr:rowOff>
    </xdr:from>
    <xdr:ext cx="405111" cy="259045"/>
    <xdr:sp macro="" textlink="">
      <xdr:nvSpPr>
        <xdr:cNvPr id="82" name="n_2aveValue【道路】&#10;有形固定資産減価償却率">
          <a:extLst>
            <a:ext uri="{FF2B5EF4-FFF2-40B4-BE49-F238E27FC236}">
              <a16:creationId xmlns:a16="http://schemas.microsoft.com/office/drawing/2014/main" id="{23CFE97E-334E-4619-AFC7-0BFF483A6BD8}"/>
            </a:ext>
          </a:extLst>
        </xdr:cNvPr>
        <xdr:cNvSpPr txBox="1"/>
      </xdr:nvSpPr>
      <xdr:spPr>
        <a:xfrm>
          <a:off x="2705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124985</xdr:rowOff>
    </xdr:from>
    <xdr:ext cx="405111" cy="259045"/>
    <xdr:sp macro="" textlink="">
      <xdr:nvSpPr>
        <xdr:cNvPr id="83" name="n_3aveValue【道路】&#10;有形固定資産減価償却率">
          <a:extLst>
            <a:ext uri="{FF2B5EF4-FFF2-40B4-BE49-F238E27FC236}">
              <a16:creationId xmlns:a16="http://schemas.microsoft.com/office/drawing/2014/main" id="{60FC2130-14AF-45ED-A332-5F8D05C8FD2D}"/>
            </a:ext>
          </a:extLst>
        </xdr:cNvPr>
        <xdr:cNvSpPr txBox="1"/>
      </xdr:nvSpPr>
      <xdr:spPr>
        <a:xfrm>
          <a:off x="1816744" y="629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74693</xdr:rowOff>
    </xdr:from>
    <xdr:ext cx="405111" cy="259045"/>
    <xdr:sp macro="" textlink="">
      <xdr:nvSpPr>
        <xdr:cNvPr id="84" name="n_4aveValue【道路】&#10;有形固定資産減価償却率">
          <a:extLst>
            <a:ext uri="{FF2B5EF4-FFF2-40B4-BE49-F238E27FC236}">
              <a16:creationId xmlns:a16="http://schemas.microsoft.com/office/drawing/2014/main" id="{B1AB1F7A-B617-4D59-88EA-80EF00FB53F4}"/>
            </a:ext>
          </a:extLst>
        </xdr:cNvPr>
        <xdr:cNvSpPr txBox="1"/>
      </xdr:nvSpPr>
      <xdr:spPr>
        <a:xfrm>
          <a:off x="927744" y="6246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157243</xdr:rowOff>
    </xdr:from>
    <xdr:ext cx="405111" cy="259045"/>
    <xdr:sp macro="" textlink="">
      <xdr:nvSpPr>
        <xdr:cNvPr id="85" name="n_1mainValue【道路】&#10;有形固定資産減価償却率">
          <a:extLst>
            <a:ext uri="{FF2B5EF4-FFF2-40B4-BE49-F238E27FC236}">
              <a16:creationId xmlns:a16="http://schemas.microsoft.com/office/drawing/2014/main" id="{3A3E2D69-6FE0-4C11-9DEA-3D574B733FED}"/>
            </a:ext>
          </a:extLst>
        </xdr:cNvPr>
        <xdr:cNvSpPr txBox="1"/>
      </xdr:nvSpPr>
      <xdr:spPr>
        <a:xfrm>
          <a:off x="3582044" y="564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118381</xdr:rowOff>
    </xdr:from>
    <xdr:ext cx="405111" cy="259045"/>
    <xdr:sp macro="" textlink="">
      <xdr:nvSpPr>
        <xdr:cNvPr id="86" name="n_2mainValue【道路】&#10;有形固定資産減価償却率">
          <a:extLst>
            <a:ext uri="{FF2B5EF4-FFF2-40B4-BE49-F238E27FC236}">
              <a16:creationId xmlns:a16="http://schemas.microsoft.com/office/drawing/2014/main" id="{CE1E6A67-F0DE-4AA3-BD14-4EE972817A4B}"/>
            </a:ext>
          </a:extLst>
        </xdr:cNvPr>
        <xdr:cNvSpPr txBox="1"/>
      </xdr:nvSpPr>
      <xdr:spPr>
        <a:xfrm>
          <a:off x="2705744" y="560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79519</xdr:rowOff>
    </xdr:from>
    <xdr:ext cx="405111" cy="259045"/>
    <xdr:sp macro="" textlink="">
      <xdr:nvSpPr>
        <xdr:cNvPr id="87" name="n_3mainValue【道路】&#10;有形固定資産減価償却率">
          <a:extLst>
            <a:ext uri="{FF2B5EF4-FFF2-40B4-BE49-F238E27FC236}">
              <a16:creationId xmlns:a16="http://schemas.microsoft.com/office/drawing/2014/main" id="{7721CFF3-9BCE-4C18-BBC9-9F4685AE0CF4}"/>
            </a:ext>
          </a:extLst>
        </xdr:cNvPr>
        <xdr:cNvSpPr txBox="1"/>
      </xdr:nvSpPr>
      <xdr:spPr>
        <a:xfrm>
          <a:off x="1816744" y="5565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40657</xdr:rowOff>
    </xdr:from>
    <xdr:ext cx="405111" cy="259045"/>
    <xdr:sp macro="" textlink="">
      <xdr:nvSpPr>
        <xdr:cNvPr id="88" name="n_4mainValue【道路】&#10;有形固定資産減価償却率">
          <a:extLst>
            <a:ext uri="{FF2B5EF4-FFF2-40B4-BE49-F238E27FC236}">
              <a16:creationId xmlns:a16="http://schemas.microsoft.com/office/drawing/2014/main" id="{18670854-67CC-45BA-B15C-F3A770BD76E8}"/>
            </a:ext>
          </a:extLst>
        </xdr:cNvPr>
        <xdr:cNvSpPr txBox="1"/>
      </xdr:nvSpPr>
      <xdr:spPr>
        <a:xfrm>
          <a:off x="927744" y="552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C09D18F-6C09-429A-A6D4-385FC214F71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BE052D6E-8DE2-4200-AFF9-56B7486175C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62C528A-AF4F-407F-8057-3349259A726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E957FAF-5946-4149-8660-A6F68609B91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4E3C038E-0BD8-495B-9954-95E8B28FD1F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157ED3A-2B6D-4679-865A-F5817F84D80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FD7951F-C1A6-454A-BB61-07FE26DE72C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1BDE5162-2560-4196-97C0-76A91BCB416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436B5EC2-737E-412B-B84D-FBFCB690030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125C9A4-7F33-414F-90C8-469163FDB3F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F6B46300-C3D1-4312-9AB0-393A8C45341A}"/>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3A876A8B-65B7-439B-B2FE-0B17EA7A8647}"/>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E67123C1-C9A7-4269-88E4-F4872D28EE22}"/>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23936E9B-1790-4BA3-8365-61D935B759EC}"/>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8E16342E-2BDD-4C26-9936-CEB6A49C3B2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AF984ECA-C6DF-4381-AAE3-5CE31A41FF9B}"/>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D45F4838-CE3E-437B-8229-DCD809A63191}"/>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FBBEC7BB-E563-4ABF-BA09-98DBB79554FD}"/>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BCBE8105-4BCC-4ECE-A2C3-ACFDDEC4A2E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89F7F7B3-7EE2-4F88-B9C8-C56D24DAC03A}"/>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EE7DFDCA-2ED1-42EE-8676-F73A9372EBCB}"/>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B991CC71-015C-44E3-8134-827C3F7AB9FA}"/>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0C89763-2CE0-4F1D-B9BE-58C38588785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26B33CB9-ABCB-4D5E-A3AF-FD6AFF18B9D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94E0A9ED-37E0-4020-9A54-EBAD4BF8A52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38955</xdr:rowOff>
    </xdr:from>
    <xdr:to>
      <xdr:col>54</xdr:col>
      <xdr:colOff>189865</xdr:colOff>
      <xdr:row>42</xdr:row>
      <xdr:rowOff>34579</xdr:rowOff>
    </xdr:to>
    <xdr:cxnSp macro="">
      <xdr:nvCxnSpPr>
        <xdr:cNvPr id="114" name="直線コネクタ 113">
          <a:extLst>
            <a:ext uri="{FF2B5EF4-FFF2-40B4-BE49-F238E27FC236}">
              <a16:creationId xmlns:a16="http://schemas.microsoft.com/office/drawing/2014/main" id="{4F854CA2-345A-48DF-8B8C-B55B2B238014}"/>
            </a:ext>
          </a:extLst>
        </xdr:cNvPr>
        <xdr:cNvCxnSpPr/>
      </xdr:nvCxnSpPr>
      <xdr:spPr>
        <a:xfrm flipV="1">
          <a:off x="10476865" y="5868255"/>
          <a:ext cx="0" cy="1367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38406</xdr:rowOff>
    </xdr:from>
    <xdr:ext cx="469744" cy="259045"/>
    <xdr:sp macro="" textlink="">
      <xdr:nvSpPr>
        <xdr:cNvPr id="115" name="【道路】&#10;一人当たり延長最小値テキスト">
          <a:extLst>
            <a:ext uri="{FF2B5EF4-FFF2-40B4-BE49-F238E27FC236}">
              <a16:creationId xmlns:a16="http://schemas.microsoft.com/office/drawing/2014/main" id="{5E23185C-BE31-4D82-837D-A4F172A09EEC}"/>
            </a:ext>
          </a:extLst>
        </xdr:cNvPr>
        <xdr:cNvSpPr txBox="1"/>
      </xdr:nvSpPr>
      <xdr:spPr>
        <a:xfrm>
          <a:off x="10515600" y="723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34579</xdr:rowOff>
    </xdr:from>
    <xdr:to>
      <xdr:col>55</xdr:col>
      <xdr:colOff>88900</xdr:colOff>
      <xdr:row>42</xdr:row>
      <xdr:rowOff>34579</xdr:rowOff>
    </xdr:to>
    <xdr:cxnSp macro="">
      <xdr:nvCxnSpPr>
        <xdr:cNvPr id="116" name="直線コネクタ 115">
          <a:extLst>
            <a:ext uri="{FF2B5EF4-FFF2-40B4-BE49-F238E27FC236}">
              <a16:creationId xmlns:a16="http://schemas.microsoft.com/office/drawing/2014/main" id="{78EB369A-03DA-4838-9420-5CA319FAACEF}"/>
            </a:ext>
          </a:extLst>
        </xdr:cNvPr>
        <xdr:cNvCxnSpPr/>
      </xdr:nvCxnSpPr>
      <xdr:spPr>
        <a:xfrm>
          <a:off x="10388600" y="723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157082</xdr:rowOff>
    </xdr:from>
    <xdr:ext cx="534377" cy="259045"/>
    <xdr:sp macro="" textlink="">
      <xdr:nvSpPr>
        <xdr:cNvPr id="117" name="【道路】&#10;一人当たり延長最大値テキスト">
          <a:extLst>
            <a:ext uri="{FF2B5EF4-FFF2-40B4-BE49-F238E27FC236}">
              <a16:creationId xmlns:a16="http://schemas.microsoft.com/office/drawing/2014/main" id="{40811CBD-E401-44C4-A609-42D5020713AE}"/>
            </a:ext>
          </a:extLst>
        </xdr:cNvPr>
        <xdr:cNvSpPr txBox="1"/>
      </xdr:nvSpPr>
      <xdr:spPr>
        <a:xfrm>
          <a:off x="10515600" y="56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38955</xdr:rowOff>
    </xdr:from>
    <xdr:to>
      <xdr:col>55</xdr:col>
      <xdr:colOff>88900</xdr:colOff>
      <xdr:row>34</xdr:row>
      <xdr:rowOff>38955</xdr:rowOff>
    </xdr:to>
    <xdr:cxnSp macro="">
      <xdr:nvCxnSpPr>
        <xdr:cNvPr id="118" name="直線コネクタ 117">
          <a:extLst>
            <a:ext uri="{FF2B5EF4-FFF2-40B4-BE49-F238E27FC236}">
              <a16:creationId xmlns:a16="http://schemas.microsoft.com/office/drawing/2014/main" id="{E64E3DED-5320-4D9D-B280-6742DECEDD2D}"/>
            </a:ext>
          </a:extLst>
        </xdr:cNvPr>
        <xdr:cNvCxnSpPr/>
      </xdr:nvCxnSpPr>
      <xdr:spPr>
        <a:xfrm>
          <a:off x="10388600" y="586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126340</xdr:rowOff>
    </xdr:from>
    <xdr:ext cx="534377" cy="259045"/>
    <xdr:sp macro="" textlink="">
      <xdr:nvSpPr>
        <xdr:cNvPr id="119" name="【道路】&#10;一人当たり延長平均値テキスト">
          <a:extLst>
            <a:ext uri="{FF2B5EF4-FFF2-40B4-BE49-F238E27FC236}">
              <a16:creationId xmlns:a16="http://schemas.microsoft.com/office/drawing/2014/main" id="{E7F930E8-50FB-4164-A134-577AF7C098FD}"/>
            </a:ext>
          </a:extLst>
        </xdr:cNvPr>
        <xdr:cNvSpPr txBox="1"/>
      </xdr:nvSpPr>
      <xdr:spPr>
        <a:xfrm>
          <a:off x="10515600" y="6984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147913</xdr:rowOff>
    </xdr:from>
    <xdr:to>
      <xdr:col>55</xdr:col>
      <xdr:colOff>50800</xdr:colOff>
      <xdr:row>41</xdr:row>
      <xdr:rowOff>78063</xdr:rowOff>
    </xdr:to>
    <xdr:sp macro="" textlink="">
      <xdr:nvSpPr>
        <xdr:cNvPr id="120" name="フローチャート: 判断 119">
          <a:extLst>
            <a:ext uri="{FF2B5EF4-FFF2-40B4-BE49-F238E27FC236}">
              <a16:creationId xmlns:a16="http://schemas.microsoft.com/office/drawing/2014/main" id="{B3873A16-6C93-4C6A-8516-18A7D2AD71B2}"/>
            </a:ext>
          </a:extLst>
        </xdr:cNvPr>
        <xdr:cNvSpPr/>
      </xdr:nvSpPr>
      <xdr:spPr>
        <a:xfrm>
          <a:off x="10426700" y="700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146624</xdr:rowOff>
    </xdr:from>
    <xdr:to>
      <xdr:col>50</xdr:col>
      <xdr:colOff>165100</xdr:colOff>
      <xdr:row>41</xdr:row>
      <xdr:rowOff>76774</xdr:rowOff>
    </xdr:to>
    <xdr:sp macro="" textlink="">
      <xdr:nvSpPr>
        <xdr:cNvPr id="121" name="フローチャート: 判断 120">
          <a:extLst>
            <a:ext uri="{FF2B5EF4-FFF2-40B4-BE49-F238E27FC236}">
              <a16:creationId xmlns:a16="http://schemas.microsoft.com/office/drawing/2014/main" id="{31B607DF-47F3-424D-BA5B-75ADC1B190BF}"/>
            </a:ext>
          </a:extLst>
        </xdr:cNvPr>
        <xdr:cNvSpPr/>
      </xdr:nvSpPr>
      <xdr:spPr>
        <a:xfrm>
          <a:off x="9588500" y="70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168684</xdr:rowOff>
    </xdr:from>
    <xdr:to>
      <xdr:col>46</xdr:col>
      <xdr:colOff>38100</xdr:colOff>
      <xdr:row>41</xdr:row>
      <xdr:rowOff>98834</xdr:rowOff>
    </xdr:to>
    <xdr:sp macro="" textlink="">
      <xdr:nvSpPr>
        <xdr:cNvPr id="122" name="フローチャート: 判断 121">
          <a:extLst>
            <a:ext uri="{FF2B5EF4-FFF2-40B4-BE49-F238E27FC236}">
              <a16:creationId xmlns:a16="http://schemas.microsoft.com/office/drawing/2014/main" id="{D6D21842-7C0E-4C4D-939A-F386FADCF591}"/>
            </a:ext>
          </a:extLst>
        </xdr:cNvPr>
        <xdr:cNvSpPr/>
      </xdr:nvSpPr>
      <xdr:spPr>
        <a:xfrm>
          <a:off x="8699500" y="702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162592</xdr:rowOff>
    </xdr:from>
    <xdr:to>
      <xdr:col>41</xdr:col>
      <xdr:colOff>101600</xdr:colOff>
      <xdr:row>41</xdr:row>
      <xdr:rowOff>92742</xdr:rowOff>
    </xdr:to>
    <xdr:sp macro="" textlink="">
      <xdr:nvSpPr>
        <xdr:cNvPr id="123" name="フローチャート: 判断 122">
          <a:extLst>
            <a:ext uri="{FF2B5EF4-FFF2-40B4-BE49-F238E27FC236}">
              <a16:creationId xmlns:a16="http://schemas.microsoft.com/office/drawing/2014/main" id="{19F1E9AA-A95D-49C0-8E64-51B1BB30A079}"/>
            </a:ext>
          </a:extLst>
        </xdr:cNvPr>
        <xdr:cNvSpPr/>
      </xdr:nvSpPr>
      <xdr:spPr>
        <a:xfrm>
          <a:off x="7810500" y="70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165222</xdr:rowOff>
    </xdr:from>
    <xdr:to>
      <xdr:col>36</xdr:col>
      <xdr:colOff>165100</xdr:colOff>
      <xdr:row>41</xdr:row>
      <xdr:rowOff>95372</xdr:rowOff>
    </xdr:to>
    <xdr:sp macro="" textlink="">
      <xdr:nvSpPr>
        <xdr:cNvPr id="124" name="フローチャート: 判断 123">
          <a:extLst>
            <a:ext uri="{FF2B5EF4-FFF2-40B4-BE49-F238E27FC236}">
              <a16:creationId xmlns:a16="http://schemas.microsoft.com/office/drawing/2014/main" id="{BAE71E35-B695-4932-9BA3-EFE4CA30AA02}"/>
            </a:ext>
          </a:extLst>
        </xdr:cNvPr>
        <xdr:cNvSpPr/>
      </xdr:nvSpPr>
      <xdr:spPr>
        <a:xfrm>
          <a:off x="6921500" y="70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27CBC02-6110-4F06-AC8B-9BEE9BFE76D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8C98260-E940-43CB-B2FE-664956C3A10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C50BA32-7D94-4298-A9D3-1D3A24234E1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E062730-A114-4AAC-BA61-84241FEDD28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3034AC5-7380-4BF1-9445-DC456C9903C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133920</xdr:rowOff>
    </xdr:from>
    <xdr:to>
      <xdr:col>55</xdr:col>
      <xdr:colOff>50800</xdr:colOff>
      <xdr:row>41</xdr:row>
      <xdr:rowOff>64070</xdr:rowOff>
    </xdr:to>
    <xdr:sp macro="" textlink="">
      <xdr:nvSpPr>
        <xdr:cNvPr id="130" name="楕円 129">
          <a:extLst>
            <a:ext uri="{FF2B5EF4-FFF2-40B4-BE49-F238E27FC236}">
              <a16:creationId xmlns:a16="http://schemas.microsoft.com/office/drawing/2014/main" id="{BB8E8ED0-03FE-45AD-8822-49E6D064C199}"/>
            </a:ext>
          </a:extLst>
        </xdr:cNvPr>
        <xdr:cNvSpPr/>
      </xdr:nvSpPr>
      <xdr:spPr>
        <a:xfrm>
          <a:off x="10426700" y="69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156797</xdr:rowOff>
    </xdr:from>
    <xdr:ext cx="534377" cy="259045"/>
    <xdr:sp macro="" textlink="">
      <xdr:nvSpPr>
        <xdr:cNvPr id="131" name="【道路】&#10;一人当たり延長該当値テキスト">
          <a:extLst>
            <a:ext uri="{FF2B5EF4-FFF2-40B4-BE49-F238E27FC236}">
              <a16:creationId xmlns:a16="http://schemas.microsoft.com/office/drawing/2014/main" id="{1C59A785-67F9-41FD-B41B-FA358DE35D33}"/>
            </a:ext>
          </a:extLst>
        </xdr:cNvPr>
        <xdr:cNvSpPr txBox="1"/>
      </xdr:nvSpPr>
      <xdr:spPr>
        <a:xfrm>
          <a:off x="10515600" y="68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138312</xdr:rowOff>
    </xdr:from>
    <xdr:to>
      <xdr:col>50</xdr:col>
      <xdr:colOff>165100</xdr:colOff>
      <xdr:row>41</xdr:row>
      <xdr:rowOff>68462</xdr:rowOff>
    </xdr:to>
    <xdr:sp macro="" textlink="">
      <xdr:nvSpPr>
        <xdr:cNvPr id="132" name="楕円 131">
          <a:extLst>
            <a:ext uri="{FF2B5EF4-FFF2-40B4-BE49-F238E27FC236}">
              <a16:creationId xmlns:a16="http://schemas.microsoft.com/office/drawing/2014/main" id="{1369FEDE-AC96-4BE0-94C5-0A30D9703F8F}"/>
            </a:ext>
          </a:extLst>
        </xdr:cNvPr>
        <xdr:cNvSpPr/>
      </xdr:nvSpPr>
      <xdr:spPr>
        <a:xfrm>
          <a:off x="9588500" y="699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13270</xdr:rowOff>
    </xdr:from>
    <xdr:to>
      <xdr:col>55</xdr:col>
      <xdr:colOff>0</xdr:colOff>
      <xdr:row>41</xdr:row>
      <xdr:rowOff>17662</xdr:rowOff>
    </xdr:to>
    <xdr:cxnSp macro="">
      <xdr:nvCxnSpPr>
        <xdr:cNvPr id="133" name="直線コネクタ 132">
          <a:extLst>
            <a:ext uri="{FF2B5EF4-FFF2-40B4-BE49-F238E27FC236}">
              <a16:creationId xmlns:a16="http://schemas.microsoft.com/office/drawing/2014/main" id="{26C1A28A-E2F8-484B-8B7C-82B1FEF4C7D3}"/>
            </a:ext>
          </a:extLst>
        </xdr:cNvPr>
        <xdr:cNvCxnSpPr/>
      </xdr:nvCxnSpPr>
      <xdr:spPr>
        <a:xfrm flipV="1">
          <a:off x="9639300" y="7042720"/>
          <a:ext cx="838200" cy="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139210</xdr:rowOff>
    </xdr:from>
    <xdr:to>
      <xdr:col>46</xdr:col>
      <xdr:colOff>38100</xdr:colOff>
      <xdr:row>41</xdr:row>
      <xdr:rowOff>69360</xdr:rowOff>
    </xdr:to>
    <xdr:sp macro="" textlink="">
      <xdr:nvSpPr>
        <xdr:cNvPr id="134" name="楕円 133">
          <a:extLst>
            <a:ext uri="{FF2B5EF4-FFF2-40B4-BE49-F238E27FC236}">
              <a16:creationId xmlns:a16="http://schemas.microsoft.com/office/drawing/2014/main" id="{7F0E03F5-413C-4D33-B1B2-BD44BCF9314A}"/>
            </a:ext>
          </a:extLst>
        </xdr:cNvPr>
        <xdr:cNvSpPr/>
      </xdr:nvSpPr>
      <xdr:spPr>
        <a:xfrm>
          <a:off x="8699500" y="69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17662</xdr:rowOff>
    </xdr:from>
    <xdr:to>
      <xdr:col>50</xdr:col>
      <xdr:colOff>114300</xdr:colOff>
      <xdr:row>41</xdr:row>
      <xdr:rowOff>18560</xdr:rowOff>
    </xdr:to>
    <xdr:cxnSp macro="">
      <xdr:nvCxnSpPr>
        <xdr:cNvPr id="135" name="直線コネクタ 134">
          <a:extLst>
            <a:ext uri="{FF2B5EF4-FFF2-40B4-BE49-F238E27FC236}">
              <a16:creationId xmlns:a16="http://schemas.microsoft.com/office/drawing/2014/main" id="{4E2F51A5-B434-4FE3-8006-8C27B722A73D}"/>
            </a:ext>
          </a:extLst>
        </xdr:cNvPr>
        <xdr:cNvCxnSpPr/>
      </xdr:nvCxnSpPr>
      <xdr:spPr>
        <a:xfrm flipV="1">
          <a:off x="8750300" y="7047112"/>
          <a:ext cx="889000" cy="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139030</xdr:rowOff>
    </xdr:from>
    <xdr:to>
      <xdr:col>41</xdr:col>
      <xdr:colOff>101600</xdr:colOff>
      <xdr:row>41</xdr:row>
      <xdr:rowOff>69180</xdr:rowOff>
    </xdr:to>
    <xdr:sp macro="" textlink="">
      <xdr:nvSpPr>
        <xdr:cNvPr id="136" name="楕円 135">
          <a:extLst>
            <a:ext uri="{FF2B5EF4-FFF2-40B4-BE49-F238E27FC236}">
              <a16:creationId xmlns:a16="http://schemas.microsoft.com/office/drawing/2014/main" id="{9E3865D9-15C3-4ABC-802C-B9BD19680FA8}"/>
            </a:ext>
          </a:extLst>
        </xdr:cNvPr>
        <xdr:cNvSpPr/>
      </xdr:nvSpPr>
      <xdr:spPr>
        <a:xfrm>
          <a:off x="7810500" y="699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18380</xdr:rowOff>
    </xdr:from>
    <xdr:to>
      <xdr:col>45</xdr:col>
      <xdr:colOff>177800</xdr:colOff>
      <xdr:row>41</xdr:row>
      <xdr:rowOff>18560</xdr:rowOff>
    </xdr:to>
    <xdr:cxnSp macro="">
      <xdr:nvCxnSpPr>
        <xdr:cNvPr id="137" name="直線コネクタ 136">
          <a:extLst>
            <a:ext uri="{FF2B5EF4-FFF2-40B4-BE49-F238E27FC236}">
              <a16:creationId xmlns:a16="http://schemas.microsoft.com/office/drawing/2014/main" id="{3D3BB227-66B2-4C14-9730-A3730FF743A8}"/>
            </a:ext>
          </a:extLst>
        </xdr:cNvPr>
        <xdr:cNvCxnSpPr/>
      </xdr:nvCxnSpPr>
      <xdr:spPr>
        <a:xfrm>
          <a:off x="7861300" y="7047830"/>
          <a:ext cx="8890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141970</xdr:rowOff>
    </xdr:from>
    <xdr:to>
      <xdr:col>36</xdr:col>
      <xdr:colOff>165100</xdr:colOff>
      <xdr:row>41</xdr:row>
      <xdr:rowOff>72120</xdr:rowOff>
    </xdr:to>
    <xdr:sp macro="" textlink="">
      <xdr:nvSpPr>
        <xdr:cNvPr id="138" name="楕円 137">
          <a:extLst>
            <a:ext uri="{FF2B5EF4-FFF2-40B4-BE49-F238E27FC236}">
              <a16:creationId xmlns:a16="http://schemas.microsoft.com/office/drawing/2014/main" id="{2A548113-2BCB-48F6-A7F0-1604B00715A5}"/>
            </a:ext>
          </a:extLst>
        </xdr:cNvPr>
        <xdr:cNvSpPr/>
      </xdr:nvSpPr>
      <xdr:spPr>
        <a:xfrm>
          <a:off x="6921500" y="699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18380</xdr:rowOff>
    </xdr:from>
    <xdr:to>
      <xdr:col>41</xdr:col>
      <xdr:colOff>50800</xdr:colOff>
      <xdr:row>41</xdr:row>
      <xdr:rowOff>21320</xdr:rowOff>
    </xdr:to>
    <xdr:cxnSp macro="">
      <xdr:nvCxnSpPr>
        <xdr:cNvPr id="139" name="直線コネクタ 138">
          <a:extLst>
            <a:ext uri="{FF2B5EF4-FFF2-40B4-BE49-F238E27FC236}">
              <a16:creationId xmlns:a16="http://schemas.microsoft.com/office/drawing/2014/main" id="{58D12AAE-4F92-4446-B6AD-1850BA1C3855}"/>
            </a:ext>
          </a:extLst>
        </xdr:cNvPr>
        <xdr:cNvCxnSpPr/>
      </xdr:nvCxnSpPr>
      <xdr:spPr>
        <a:xfrm flipV="1">
          <a:off x="6972300" y="7047830"/>
          <a:ext cx="8890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67901</xdr:rowOff>
    </xdr:from>
    <xdr:ext cx="534377" cy="259045"/>
    <xdr:sp macro="" textlink="">
      <xdr:nvSpPr>
        <xdr:cNvPr id="140" name="n_1aveValue【道路】&#10;一人当たり延長">
          <a:extLst>
            <a:ext uri="{FF2B5EF4-FFF2-40B4-BE49-F238E27FC236}">
              <a16:creationId xmlns:a16="http://schemas.microsoft.com/office/drawing/2014/main" id="{468CCDC7-30C6-404D-A361-E1A488021CA3}"/>
            </a:ext>
          </a:extLst>
        </xdr:cNvPr>
        <xdr:cNvSpPr txBox="1"/>
      </xdr:nvSpPr>
      <xdr:spPr>
        <a:xfrm>
          <a:off x="9359411" y="709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89961</xdr:rowOff>
    </xdr:from>
    <xdr:ext cx="534377" cy="259045"/>
    <xdr:sp macro="" textlink="">
      <xdr:nvSpPr>
        <xdr:cNvPr id="141" name="n_2aveValue【道路】&#10;一人当たり延長">
          <a:extLst>
            <a:ext uri="{FF2B5EF4-FFF2-40B4-BE49-F238E27FC236}">
              <a16:creationId xmlns:a16="http://schemas.microsoft.com/office/drawing/2014/main" id="{CA711AD5-18FB-479D-82F9-E9E1E7B5953B}"/>
            </a:ext>
          </a:extLst>
        </xdr:cNvPr>
        <xdr:cNvSpPr txBox="1"/>
      </xdr:nvSpPr>
      <xdr:spPr>
        <a:xfrm>
          <a:off x="8483111" y="711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83869</xdr:rowOff>
    </xdr:from>
    <xdr:ext cx="534377" cy="259045"/>
    <xdr:sp macro="" textlink="">
      <xdr:nvSpPr>
        <xdr:cNvPr id="142" name="n_3aveValue【道路】&#10;一人当たり延長">
          <a:extLst>
            <a:ext uri="{FF2B5EF4-FFF2-40B4-BE49-F238E27FC236}">
              <a16:creationId xmlns:a16="http://schemas.microsoft.com/office/drawing/2014/main" id="{BB677C5E-E01B-40E5-8459-D0673B4C9CDD}"/>
            </a:ext>
          </a:extLst>
        </xdr:cNvPr>
        <xdr:cNvSpPr txBox="1"/>
      </xdr:nvSpPr>
      <xdr:spPr>
        <a:xfrm>
          <a:off x="7594111" y="711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86499</xdr:rowOff>
    </xdr:from>
    <xdr:ext cx="534377" cy="259045"/>
    <xdr:sp macro="" textlink="">
      <xdr:nvSpPr>
        <xdr:cNvPr id="143" name="n_4aveValue【道路】&#10;一人当たり延長">
          <a:extLst>
            <a:ext uri="{FF2B5EF4-FFF2-40B4-BE49-F238E27FC236}">
              <a16:creationId xmlns:a16="http://schemas.microsoft.com/office/drawing/2014/main" id="{009FADD4-C5FF-4F3C-991D-AC019F6B4C61}"/>
            </a:ext>
          </a:extLst>
        </xdr:cNvPr>
        <xdr:cNvSpPr txBox="1"/>
      </xdr:nvSpPr>
      <xdr:spPr>
        <a:xfrm>
          <a:off x="6705111" y="71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84989</xdr:rowOff>
    </xdr:from>
    <xdr:ext cx="534377" cy="259045"/>
    <xdr:sp macro="" textlink="">
      <xdr:nvSpPr>
        <xdr:cNvPr id="144" name="n_1mainValue【道路】&#10;一人当たり延長">
          <a:extLst>
            <a:ext uri="{FF2B5EF4-FFF2-40B4-BE49-F238E27FC236}">
              <a16:creationId xmlns:a16="http://schemas.microsoft.com/office/drawing/2014/main" id="{36B792B5-9C13-4DDC-A804-D625DB899853}"/>
            </a:ext>
          </a:extLst>
        </xdr:cNvPr>
        <xdr:cNvSpPr txBox="1"/>
      </xdr:nvSpPr>
      <xdr:spPr>
        <a:xfrm>
          <a:off x="9359411" y="677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85887</xdr:rowOff>
    </xdr:from>
    <xdr:ext cx="534377" cy="259045"/>
    <xdr:sp macro="" textlink="">
      <xdr:nvSpPr>
        <xdr:cNvPr id="145" name="n_2mainValue【道路】&#10;一人当たり延長">
          <a:extLst>
            <a:ext uri="{FF2B5EF4-FFF2-40B4-BE49-F238E27FC236}">
              <a16:creationId xmlns:a16="http://schemas.microsoft.com/office/drawing/2014/main" id="{9DD8E619-D838-43CE-9030-0BF70C54060C}"/>
            </a:ext>
          </a:extLst>
        </xdr:cNvPr>
        <xdr:cNvSpPr txBox="1"/>
      </xdr:nvSpPr>
      <xdr:spPr>
        <a:xfrm>
          <a:off x="8483111" y="67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85707</xdr:rowOff>
    </xdr:from>
    <xdr:ext cx="534377" cy="259045"/>
    <xdr:sp macro="" textlink="">
      <xdr:nvSpPr>
        <xdr:cNvPr id="146" name="n_3mainValue【道路】&#10;一人当たり延長">
          <a:extLst>
            <a:ext uri="{FF2B5EF4-FFF2-40B4-BE49-F238E27FC236}">
              <a16:creationId xmlns:a16="http://schemas.microsoft.com/office/drawing/2014/main" id="{23F1F20A-925C-40D9-939F-A6738D03867B}"/>
            </a:ext>
          </a:extLst>
        </xdr:cNvPr>
        <xdr:cNvSpPr txBox="1"/>
      </xdr:nvSpPr>
      <xdr:spPr>
        <a:xfrm>
          <a:off x="7594111" y="677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88647</xdr:rowOff>
    </xdr:from>
    <xdr:ext cx="534377" cy="259045"/>
    <xdr:sp macro="" textlink="">
      <xdr:nvSpPr>
        <xdr:cNvPr id="147" name="n_4mainValue【道路】&#10;一人当たり延長">
          <a:extLst>
            <a:ext uri="{FF2B5EF4-FFF2-40B4-BE49-F238E27FC236}">
              <a16:creationId xmlns:a16="http://schemas.microsoft.com/office/drawing/2014/main" id="{D9E896E3-288D-4D9F-9E06-5DA62C6B22A9}"/>
            </a:ext>
          </a:extLst>
        </xdr:cNvPr>
        <xdr:cNvSpPr txBox="1"/>
      </xdr:nvSpPr>
      <xdr:spPr>
        <a:xfrm>
          <a:off x="6705111" y="677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4B166CE-0355-43B7-9E3C-F81D5769629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3BB515F8-8AF6-4866-A242-C41095D9784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0630EDC-DB22-4194-B98E-0C020676484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21715E6-AAD7-4484-91C2-9EDA661CC94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404830D-A95B-46E3-AE99-AE077425491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42BE844-73EE-4E48-8B4B-25D88056F68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5C25219-B8F4-4E91-B65D-2FBF7D7FCFB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A4AD851-B92E-434E-BBFC-B8F84D712CF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92925EEB-D044-4015-809D-95E19596E7F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C7584F8-D5D4-4A33-868D-14A60E7D40D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81C1D33-1559-4B4F-8874-D13205FA4CA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9C57B216-B78A-46A1-9C8C-60F46F2CA5C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FF8AB889-31C9-4497-8BA2-73A87454246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1BBA65F4-41F4-4D6B-8D5C-109D15C64B4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688547F1-E0B3-4DC1-AF28-A1545B0E823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1E1DCF7E-BC06-4C85-A4CF-53556506372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BB232018-8991-4B5D-8380-D8117CF765E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627AFCAC-3097-4DF4-BFC8-F347545283F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D9EF43C9-5591-4A4C-9426-B8E01B46E28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AD086AB4-CD18-441D-8865-BD3401FDF5D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E0ACD947-F202-48F9-AC3F-402599E90CD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6A89E9E8-71F7-4071-A00E-03638A485A3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74BEAD57-5908-4E68-A86D-56D314C9460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4A54DC3D-A747-4803-A017-C1677F5FB93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775263F-3303-41E2-931F-F2B5FB248F5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107769</xdr:rowOff>
    </xdr:from>
    <xdr:to>
      <xdr:col>24</xdr:col>
      <xdr:colOff>62865</xdr:colOff>
      <xdr:row>63</xdr:row>
      <xdr:rowOff>124097</xdr:rowOff>
    </xdr:to>
    <xdr:cxnSp macro="">
      <xdr:nvCxnSpPr>
        <xdr:cNvPr id="173" name="直線コネクタ 172">
          <a:extLst>
            <a:ext uri="{FF2B5EF4-FFF2-40B4-BE49-F238E27FC236}">
              <a16:creationId xmlns:a16="http://schemas.microsoft.com/office/drawing/2014/main" id="{503443BA-05E2-46B8-92DE-F4DD43A40E06}"/>
            </a:ext>
          </a:extLst>
        </xdr:cNvPr>
        <xdr:cNvCxnSpPr/>
      </xdr:nvCxnSpPr>
      <xdr:spPr>
        <a:xfrm flipV="1">
          <a:off x="4634865" y="9537519"/>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127924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400DF4E7-8663-45AD-9CE8-534F252A0F58}"/>
            </a:ext>
          </a:extLst>
        </xdr:cNvPr>
        <xdr:cNvSpPr txBox="1"/>
      </xdr:nvSpPr>
      <xdr:spPr>
        <a:xfrm>
          <a:off x="4673600" y="1092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124097</xdr:rowOff>
    </xdr:from>
    <xdr:to>
      <xdr:col>24</xdr:col>
      <xdr:colOff>152400</xdr:colOff>
      <xdr:row>63</xdr:row>
      <xdr:rowOff>124097</xdr:rowOff>
    </xdr:to>
    <xdr:cxnSp macro="">
      <xdr:nvCxnSpPr>
        <xdr:cNvPr id="175" name="直線コネクタ 174">
          <a:extLst>
            <a:ext uri="{FF2B5EF4-FFF2-40B4-BE49-F238E27FC236}">
              <a16:creationId xmlns:a16="http://schemas.microsoft.com/office/drawing/2014/main" id="{24009CC6-70F8-4298-BE9E-3D440928390E}"/>
            </a:ext>
          </a:extLst>
        </xdr:cNvPr>
        <xdr:cNvCxnSpPr/>
      </xdr:nvCxnSpPr>
      <xdr:spPr>
        <a:xfrm>
          <a:off x="4546600" y="109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54446</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ED8071B-4D36-4528-8EC0-A2F5C8608FE7}"/>
            </a:ext>
          </a:extLst>
        </xdr:cNvPr>
        <xdr:cNvSpPr txBox="1"/>
      </xdr:nvSpPr>
      <xdr:spPr>
        <a:xfrm>
          <a:off x="4673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107769</xdr:rowOff>
    </xdr:from>
    <xdr:to>
      <xdr:col>24</xdr:col>
      <xdr:colOff>152400</xdr:colOff>
      <xdr:row>55</xdr:row>
      <xdr:rowOff>107769</xdr:rowOff>
    </xdr:to>
    <xdr:cxnSp macro="">
      <xdr:nvCxnSpPr>
        <xdr:cNvPr id="177" name="直線コネクタ 176">
          <a:extLst>
            <a:ext uri="{FF2B5EF4-FFF2-40B4-BE49-F238E27FC236}">
              <a16:creationId xmlns:a16="http://schemas.microsoft.com/office/drawing/2014/main" id="{4B02292B-5A86-4480-A8A1-1FF8B0B4BBC8}"/>
            </a:ext>
          </a:extLst>
        </xdr:cNvPr>
        <xdr:cNvCxnSpPr/>
      </xdr:nvCxnSpPr>
      <xdr:spPr>
        <a:xfrm>
          <a:off x="4546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153324</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40E8417C-58AB-4BA3-8089-6E7D02854010}"/>
            </a:ext>
          </a:extLst>
        </xdr:cNvPr>
        <xdr:cNvSpPr txBox="1"/>
      </xdr:nvSpPr>
      <xdr:spPr>
        <a:xfrm>
          <a:off x="4673600" y="10268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130447</xdr:rowOff>
    </xdr:from>
    <xdr:to>
      <xdr:col>24</xdr:col>
      <xdr:colOff>114300</xdr:colOff>
      <xdr:row>61</xdr:row>
      <xdr:rowOff>60597</xdr:rowOff>
    </xdr:to>
    <xdr:sp macro="" textlink="">
      <xdr:nvSpPr>
        <xdr:cNvPr id="179" name="フローチャート: 判断 178">
          <a:extLst>
            <a:ext uri="{FF2B5EF4-FFF2-40B4-BE49-F238E27FC236}">
              <a16:creationId xmlns:a16="http://schemas.microsoft.com/office/drawing/2014/main" id="{54C16040-2B3D-4B79-B583-AE76E54F8CC2}"/>
            </a:ext>
          </a:extLst>
        </xdr:cNvPr>
        <xdr:cNvSpPr/>
      </xdr:nvSpPr>
      <xdr:spPr>
        <a:xfrm>
          <a:off x="45847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0" name="フローチャート: 判断 179">
          <a:extLst>
            <a:ext uri="{FF2B5EF4-FFF2-40B4-BE49-F238E27FC236}">
              <a16:creationId xmlns:a16="http://schemas.microsoft.com/office/drawing/2014/main" id="{C2A28057-E7BE-44CA-9E5C-F026E73ED668}"/>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1" name="フローチャート: 判断 180">
          <a:extLst>
            <a:ext uri="{FF2B5EF4-FFF2-40B4-BE49-F238E27FC236}">
              <a16:creationId xmlns:a16="http://schemas.microsoft.com/office/drawing/2014/main" id="{CCDC6029-A493-43B1-87BC-19DD01F802FD}"/>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2" name="フローチャート: 判断 181">
          <a:extLst>
            <a:ext uri="{FF2B5EF4-FFF2-40B4-BE49-F238E27FC236}">
              <a16:creationId xmlns:a16="http://schemas.microsoft.com/office/drawing/2014/main" id="{55B6E48F-00BC-41B8-893C-E9A127B7CE33}"/>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94524</xdr:rowOff>
    </xdr:from>
    <xdr:to>
      <xdr:col>6</xdr:col>
      <xdr:colOff>38100</xdr:colOff>
      <xdr:row>61</xdr:row>
      <xdr:rowOff>24674</xdr:rowOff>
    </xdr:to>
    <xdr:sp macro="" textlink="">
      <xdr:nvSpPr>
        <xdr:cNvPr id="183" name="フローチャート: 判断 182">
          <a:extLst>
            <a:ext uri="{FF2B5EF4-FFF2-40B4-BE49-F238E27FC236}">
              <a16:creationId xmlns:a16="http://schemas.microsoft.com/office/drawing/2014/main" id="{8E9ABDAC-FCA4-4A6E-8459-756D976562FA}"/>
            </a:ext>
          </a:extLst>
        </xdr:cNvPr>
        <xdr:cNvSpPr/>
      </xdr:nvSpPr>
      <xdr:spPr>
        <a:xfrm>
          <a:off x="1079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16529FA-A7A7-49FB-8E30-3B0BA7B8CA6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1ECF2C5-429D-4A4F-A9DD-EC06F3E61F4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C196DFA-C0D9-4CAB-9B5B-524F3E278E0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B9A8F66-C074-4E55-9F46-50139EBFBA1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C071A3D-19CD-4DC7-B6B0-723E9EAA6F9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127181</xdr:rowOff>
    </xdr:from>
    <xdr:to>
      <xdr:col>24</xdr:col>
      <xdr:colOff>114300</xdr:colOff>
      <xdr:row>62</xdr:row>
      <xdr:rowOff>57331</xdr:rowOff>
    </xdr:to>
    <xdr:sp macro="" textlink="">
      <xdr:nvSpPr>
        <xdr:cNvPr id="189" name="楕円 188">
          <a:extLst>
            <a:ext uri="{FF2B5EF4-FFF2-40B4-BE49-F238E27FC236}">
              <a16:creationId xmlns:a16="http://schemas.microsoft.com/office/drawing/2014/main" id="{095D38CD-5B5E-4C18-A9A0-90D1BB7E2C1A}"/>
            </a:ext>
          </a:extLst>
        </xdr:cNvPr>
        <xdr:cNvSpPr/>
      </xdr:nvSpPr>
      <xdr:spPr>
        <a:xfrm>
          <a:off x="45847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105608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7101D53-B6F8-4657-A178-DA25B6A7E8B7}"/>
            </a:ext>
          </a:extLst>
        </xdr:cNvPr>
        <xdr:cNvSpPr txBox="1"/>
      </xdr:nvSpPr>
      <xdr:spPr>
        <a:xfrm>
          <a:off x="4673600" y="1056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99423</xdr:rowOff>
    </xdr:from>
    <xdr:to>
      <xdr:col>20</xdr:col>
      <xdr:colOff>38100</xdr:colOff>
      <xdr:row>62</xdr:row>
      <xdr:rowOff>29573</xdr:rowOff>
    </xdr:to>
    <xdr:sp macro="" textlink="">
      <xdr:nvSpPr>
        <xdr:cNvPr id="191" name="楕円 190">
          <a:extLst>
            <a:ext uri="{FF2B5EF4-FFF2-40B4-BE49-F238E27FC236}">
              <a16:creationId xmlns:a16="http://schemas.microsoft.com/office/drawing/2014/main" id="{D4C86D4D-CC01-408F-91AB-7993F01DED0E}"/>
            </a:ext>
          </a:extLst>
        </xdr:cNvPr>
        <xdr:cNvSpPr/>
      </xdr:nvSpPr>
      <xdr:spPr>
        <a:xfrm>
          <a:off x="3746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150223</xdr:rowOff>
    </xdr:from>
    <xdr:to>
      <xdr:col>24</xdr:col>
      <xdr:colOff>63500</xdr:colOff>
      <xdr:row>62</xdr:row>
      <xdr:rowOff>6531</xdr:rowOff>
    </xdr:to>
    <xdr:cxnSp macro="">
      <xdr:nvCxnSpPr>
        <xdr:cNvPr id="192" name="直線コネクタ 191">
          <a:extLst>
            <a:ext uri="{FF2B5EF4-FFF2-40B4-BE49-F238E27FC236}">
              <a16:creationId xmlns:a16="http://schemas.microsoft.com/office/drawing/2014/main" id="{2E5A29C4-C7B1-4D79-BABC-C980E2C22C05}"/>
            </a:ext>
          </a:extLst>
        </xdr:cNvPr>
        <xdr:cNvCxnSpPr/>
      </xdr:nvCxnSpPr>
      <xdr:spPr>
        <a:xfrm>
          <a:off x="3797300" y="1060867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29210</xdr:rowOff>
    </xdr:from>
    <xdr:to>
      <xdr:col>15</xdr:col>
      <xdr:colOff>101600</xdr:colOff>
      <xdr:row>61</xdr:row>
      <xdr:rowOff>130810</xdr:rowOff>
    </xdr:to>
    <xdr:sp macro="" textlink="">
      <xdr:nvSpPr>
        <xdr:cNvPr id="193" name="楕円 192">
          <a:extLst>
            <a:ext uri="{FF2B5EF4-FFF2-40B4-BE49-F238E27FC236}">
              <a16:creationId xmlns:a16="http://schemas.microsoft.com/office/drawing/2014/main" id="{D09A8D2D-5074-471E-9AF3-3D366062AB81}"/>
            </a:ext>
          </a:extLst>
        </xdr:cNvPr>
        <xdr:cNvSpPr/>
      </xdr:nvSpPr>
      <xdr:spPr>
        <a:xfrm>
          <a:off x="2857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80010</xdr:rowOff>
    </xdr:from>
    <xdr:to>
      <xdr:col>19</xdr:col>
      <xdr:colOff>177800</xdr:colOff>
      <xdr:row>61</xdr:row>
      <xdr:rowOff>150223</xdr:rowOff>
    </xdr:to>
    <xdr:cxnSp macro="">
      <xdr:nvCxnSpPr>
        <xdr:cNvPr id="194" name="直線コネクタ 193">
          <a:extLst>
            <a:ext uri="{FF2B5EF4-FFF2-40B4-BE49-F238E27FC236}">
              <a16:creationId xmlns:a16="http://schemas.microsoft.com/office/drawing/2014/main" id="{C1A1E5CE-67C7-4592-AC9F-4BA40DBCCC6B}"/>
            </a:ext>
          </a:extLst>
        </xdr:cNvPr>
        <xdr:cNvCxnSpPr/>
      </xdr:nvCxnSpPr>
      <xdr:spPr>
        <a:xfrm>
          <a:off x="2908300" y="10538460"/>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45538</xdr:rowOff>
    </xdr:from>
    <xdr:to>
      <xdr:col>10</xdr:col>
      <xdr:colOff>165100</xdr:colOff>
      <xdr:row>61</xdr:row>
      <xdr:rowOff>147138</xdr:rowOff>
    </xdr:to>
    <xdr:sp macro="" textlink="">
      <xdr:nvSpPr>
        <xdr:cNvPr id="195" name="楕円 194">
          <a:extLst>
            <a:ext uri="{FF2B5EF4-FFF2-40B4-BE49-F238E27FC236}">
              <a16:creationId xmlns:a16="http://schemas.microsoft.com/office/drawing/2014/main" id="{47FD4A17-AF78-4FA1-8691-4C2E3C3A4BF8}"/>
            </a:ext>
          </a:extLst>
        </xdr:cNvPr>
        <xdr:cNvSpPr/>
      </xdr:nvSpPr>
      <xdr:spPr>
        <a:xfrm>
          <a:off x="1968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80010</xdr:rowOff>
    </xdr:from>
    <xdr:to>
      <xdr:col>15</xdr:col>
      <xdr:colOff>50800</xdr:colOff>
      <xdr:row>61</xdr:row>
      <xdr:rowOff>96338</xdr:rowOff>
    </xdr:to>
    <xdr:cxnSp macro="">
      <xdr:nvCxnSpPr>
        <xdr:cNvPr id="196" name="直線コネクタ 195">
          <a:extLst>
            <a:ext uri="{FF2B5EF4-FFF2-40B4-BE49-F238E27FC236}">
              <a16:creationId xmlns:a16="http://schemas.microsoft.com/office/drawing/2014/main" id="{CFBABDB8-7076-4867-BAB9-90970C57831B}"/>
            </a:ext>
          </a:extLst>
        </xdr:cNvPr>
        <xdr:cNvCxnSpPr/>
      </xdr:nvCxnSpPr>
      <xdr:spPr>
        <a:xfrm flipV="1">
          <a:off x="2019300" y="1053846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17780</xdr:rowOff>
    </xdr:from>
    <xdr:to>
      <xdr:col>6</xdr:col>
      <xdr:colOff>38100</xdr:colOff>
      <xdr:row>61</xdr:row>
      <xdr:rowOff>119380</xdr:rowOff>
    </xdr:to>
    <xdr:sp macro="" textlink="">
      <xdr:nvSpPr>
        <xdr:cNvPr id="197" name="楕円 196">
          <a:extLst>
            <a:ext uri="{FF2B5EF4-FFF2-40B4-BE49-F238E27FC236}">
              <a16:creationId xmlns:a16="http://schemas.microsoft.com/office/drawing/2014/main" id="{A4A27654-C03D-4984-8D61-D2D13E552DE2}"/>
            </a:ext>
          </a:extLst>
        </xdr:cNvPr>
        <xdr:cNvSpPr/>
      </xdr:nvSpPr>
      <xdr:spPr>
        <a:xfrm>
          <a:off x="1079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68580</xdr:rowOff>
    </xdr:from>
    <xdr:to>
      <xdr:col>10</xdr:col>
      <xdr:colOff>114300</xdr:colOff>
      <xdr:row>61</xdr:row>
      <xdr:rowOff>96338</xdr:rowOff>
    </xdr:to>
    <xdr:cxnSp macro="">
      <xdr:nvCxnSpPr>
        <xdr:cNvPr id="198" name="直線コネクタ 197">
          <a:extLst>
            <a:ext uri="{FF2B5EF4-FFF2-40B4-BE49-F238E27FC236}">
              <a16:creationId xmlns:a16="http://schemas.microsoft.com/office/drawing/2014/main" id="{80C9D4E5-BD66-471A-9058-4C70C16A575E}"/>
            </a:ext>
          </a:extLst>
        </xdr:cNvPr>
        <xdr:cNvCxnSpPr/>
      </xdr:nvCxnSpPr>
      <xdr:spPr>
        <a:xfrm>
          <a:off x="1130300" y="1052703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B3E65933-7A19-4719-B385-0C74AC9B75BE}"/>
            </a:ext>
          </a:extLst>
        </xdr:cNvPr>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4779D88E-90A3-476C-AB01-BFC1168E0AA9}"/>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D761F3B9-6742-4BDD-87E9-11D42CE6F3A8}"/>
            </a:ext>
          </a:extLst>
        </xdr:cNvPr>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41201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8B908FE5-F6D9-4035-9727-E57604449629}"/>
            </a:ext>
          </a:extLst>
        </xdr:cNvPr>
        <xdr:cNvSpPr txBox="1"/>
      </xdr:nvSpPr>
      <xdr:spPr>
        <a:xfrm>
          <a:off x="927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20700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5E82803B-7009-4967-A322-FD1EF8846F10}"/>
            </a:ext>
          </a:extLst>
        </xdr:cNvPr>
        <xdr:cNvSpPr txBox="1"/>
      </xdr:nvSpPr>
      <xdr:spPr>
        <a:xfrm>
          <a:off x="35820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121937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ECA098CB-847B-433C-8977-39EBC9B02EB8}"/>
            </a:ext>
          </a:extLst>
        </xdr:cNvPr>
        <xdr:cNvSpPr txBox="1"/>
      </xdr:nvSpPr>
      <xdr:spPr>
        <a:xfrm>
          <a:off x="2705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138265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1DD5467C-C3E3-4C94-A701-E10175CB5FDF}"/>
            </a:ext>
          </a:extLst>
        </xdr:cNvPr>
        <xdr:cNvSpPr txBox="1"/>
      </xdr:nvSpPr>
      <xdr:spPr>
        <a:xfrm>
          <a:off x="18167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110507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1F3F7665-6F96-4AAE-8E6D-79BFC5739C11}"/>
            </a:ext>
          </a:extLst>
        </xdr:cNvPr>
        <xdr:cNvSpPr txBox="1"/>
      </xdr:nvSpPr>
      <xdr:spPr>
        <a:xfrm>
          <a:off x="927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44D51D6-3CB6-40AC-8E1C-6BADE2CA026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75C0770-94A7-4FCC-9E09-FCAF6E0DCF4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2C60361-D1C6-4A50-B357-BD512E95A5C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A4ACA24-A156-45DC-856E-76B69E5F5DB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4884597-C924-4D94-9621-ADF4FCB736F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9DB25DD-502C-4E37-AF91-4E7F36E1A4E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11D65BDE-D328-4BB8-8D3D-60CF4D23A74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CA7987B-773B-4046-9E18-18F983E4DDF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DFB199C-17EA-4E6A-A9BD-BD107A8FD8B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41544CA-7CA8-4F64-9A35-27DD100DC24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056F17F-E47C-46AD-840A-47AD3A31E1F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64F1688B-32A4-4934-A639-F52539F69FA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179C1208-5858-4D9F-9A1E-FC9D58FE7A2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826574AF-D4E4-4CE8-8DC2-6BA4AA5D861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E59130CC-F0D9-41A6-916B-2F0EF82861A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20F9FD6F-2EC0-4A44-AA71-E7B554706247}"/>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22EC142B-3D44-4B3C-B657-BB9FAAB2191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A492E9D4-67A8-4070-A986-5F6DFFC8D72B}"/>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9A4D186-3C42-4BBE-BD44-A8772F3BA77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477F5E06-3DFE-432C-90FC-0207A0184836}"/>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E14A16F4-53AC-4965-9BD9-2D4DC1E8C96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B932A27E-015C-47C4-8F4D-BE9F9E4BF00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E291A77A-D1BC-4F43-A566-10D4AD4CDD7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18903</xdr:rowOff>
    </xdr:from>
    <xdr:to>
      <xdr:col>54</xdr:col>
      <xdr:colOff>189865</xdr:colOff>
      <xdr:row>64</xdr:row>
      <xdr:rowOff>71728</xdr:rowOff>
    </xdr:to>
    <xdr:cxnSp macro="">
      <xdr:nvCxnSpPr>
        <xdr:cNvPr id="230" name="直線コネクタ 229">
          <a:extLst>
            <a:ext uri="{FF2B5EF4-FFF2-40B4-BE49-F238E27FC236}">
              <a16:creationId xmlns:a16="http://schemas.microsoft.com/office/drawing/2014/main" id="{2614BEC1-DA88-4C12-8699-4773FD4F8EBC}"/>
            </a:ext>
          </a:extLst>
        </xdr:cNvPr>
        <xdr:cNvCxnSpPr/>
      </xdr:nvCxnSpPr>
      <xdr:spPr>
        <a:xfrm flipV="1">
          <a:off x="10476865" y="9620103"/>
          <a:ext cx="0" cy="142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75555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31D626-76B6-45FD-85EC-C63A91F45D76}"/>
            </a:ext>
          </a:extLst>
        </xdr:cNvPr>
        <xdr:cNvSpPr txBox="1"/>
      </xdr:nvSpPr>
      <xdr:spPr>
        <a:xfrm>
          <a:off x="10515600" y="1104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71728</xdr:rowOff>
    </xdr:from>
    <xdr:to>
      <xdr:col>55</xdr:col>
      <xdr:colOff>88900</xdr:colOff>
      <xdr:row>64</xdr:row>
      <xdr:rowOff>71728</xdr:rowOff>
    </xdr:to>
    <xdr:cxnSp macro="">
      <xdr:nvCxnSpPr>
        <xdr:cNvPr id="232" name="直線コネクタ 231">
          <a:extLst>
            <a:ext uri="{FF2B5EF4-FFF2-40B4-BE49-F238E27FC236}">
              <a16:creationId xmlns:a16="http://schemas.microsoft.com/office/drawing/2014/main" id="{6FA3B1B8-DCC3-4D39-BD42-BB84D3C30496}"/>
            </a:ext>
          </a:extLst>
        </xdr:cNvPr>
        <xdr:cNvCxnSpPr/>
      </xdr:nvCxnSpPr>
      <xdr:spPr>
        <a:xfrm>
          <a:off x="10388600" y="1104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137030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A53AAA4F-AD25-4840-985C-BFEC0C58E94B}"/>
            </a:ext>
          </a:extLst>
        </xdr:cNvPr>
        <xdr:cNvSpPr txBox="1"/>
      </xdr:nvSpPr>
      <xdr:spPr>
        <a:xfrm>
          <a:off x="10515600" y="93953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18903</xdr:rowOff>
    </xdr:from>
    <xdr:to>
      <xdr:col>55</xdr:col>
      <xdr:colOff>88900</xdr:colOff>
      <xdr:row>56</xdr:row>
      <xdr:rowOff>18903</xdr:rowOff>
    </xdr:to>
    <xdr:cxnSp macro="">
      <xdr:nvCxnSpPr>
        <xdr:cNvPr id="234" name="直線コネクタ 233">
          <a:extLst>
            <a:ext uri="{FF2B5EF4-FFF2-40B4-BE49-F238E27FC236}">
              <a16:creationId xmlns:a16="http://schemas.microsoft.com/office/drawing/2014/main" id="{BB53A7D3-CDD9-43F1-911B-015268E3FC41}"/>
            </a:ext>
          </a:extLst>
        </xdr:cNvPr>
        <xdr:cNvCxnSpPr/>
      </xdr:nvCxnSpPr>
      <xdr:spPr>
        <a:xfrm>
          <a:off x="10388600" y="9620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121924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6F1F7DA-0326-40D4-84C2-A0CD7A2D01B7}"/>
            </a:ext>
          </a:extLst>
        </xdr:cNvPr>
        <xdr:cNvSpPr txBox="1"/>
      </xdr:nvSpPr>
      <xdr:spPr>
        <a:xfrm>
          <a:off x="10515600" y="10580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99047</xdr:rowOff>
    </xdr:from>
    <xdr:to>
      <xdr:col>55</xdr:col>
      <xdr:colOff>50800</xdr:colOff>
      <xdr:row>63</xdr:row>
      <xdr:rowOff>29197</xdr:rowOff>
    </xdr:to>
    <xdr:sp macro="" textlink="">
      <xdr:nvSpPr>
        <xdr:cNvPr id="236" name="フローチャート: 判断 235">
          <a:extLst>
            <a:ext uri="{FF2B5EF4-FFF2-40B4-BE49-F238E27FC236}">
              <a16:creationId xmlns:a16="http://schemas.microsoft.com/office/drawing/2014/main" id="{2BEAAA3F-499E-40A4-94C5-CBF78739BD09}"/>
            </a:ext>
          </a:extLst>
        </xdr:cNvPr>
        <xdr:cNvSpPr/>
      </xdr:nvSpPr>
      <xdr:spPr>
        <a:xfrm>
          <a:off x="10426700" y="10728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96082</xdr:rowOff>
    </xdr:from>
    <xdr:to>
      <xdr:col>50</xdr:col>
      <xdr:colOff>165100</xdr:colOff>
      <xdr:row>63</xdr:row>
      <xdr:rowOff>26232</xdr:rowOff>
    </xdr:to>
    <xdr:sp macro="" textlink="">
      <xdr:nvSpPr>
        <xdr:cNvPr id="237" name="フローチャート: 判断 236">
          <a:extLst>
            <a:ext uri="{FF2B5EF4-FFF2-40B4-BE49-F238E27FC236}">
              <a16:creationId xmlns:a16="http://schemas.microsoft.com/office/drawing/2014/main" id="{1CC1C24A-8470-4E7D-8D9D-81947D1ECD12}"/>
            </a:ext>
          </a:extLst>
        </xdr:cNvPr>
        <xdr:cNvSpPr/>
      </xdr:nvSpPr>
      <xdr:spPr>
        <a:xfrm>
          <a:off x="9588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111844</xdr:rowOff>
    </xdr:from>
    <xdr:to>
      <xdr:col>46</xdr:col>
      <xdr:colOff>38100</xdr:colOff>
      <xdr:row>63</xdr:row>
      <xdr:rowOff>41994</xdr:rowOff>
    </xdr:to>
    <xdr:sp macro="" textlink="">
      <xdr:nvSpPr>
        <xdr:cNvPr id="238" name="フローチャート: 判断 237">
          <a:extLst>
            <a:ext uri="{FF2B5EF4-FFF2-40B4-BE49-F238E27FC236}">
              <a16:creationId xmlns:a16="http://schemas.microsoft.com/office/drawing/2014/main" id="{200FFA38-144F-4A36-8EFB-79D581C13C27}"/>
            </a:ext>
          </a:extLst>
        </xdr:cNvPr>
        <xdr:cNvSpPr/>
      </xdr:nvSpPr>
      <xdr:spPr>
        <a:xfrm>
          <a:off x="8699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113012</xdr:rowOff>
    </xdr:from>
    <xdr:to>
      <xdr:col>41</xdr:col>
      <xdr:colOff>101600</xdr:colOff>
      <xdr:row>63</xdr:row>
      <xdr:rowOff>43162</xdr:rowOff>
    </xdr:to>
    <xdr:sp macro="" textlink="">
      <xdr:nvSpPr>
        <xdr:cNvPr id="239" name="フローチャート: 判断 238">
          <a:extLst>
            <a:ext uri="{FF2B5EF4-FFF2-40B4-BE49-F238E27FC236}">
              <a16:creationId xmlns:a16="http://schemas.microsoft.com/office/drawing/2014/main" id="{B2C8F203-13ED-46B7-992D-0C1B4B04909F}"/>
            </a:ext>
          </a:extLst>
        </xdr:cNvPr>
        <xdr:cNvSpPr/>
      </xdr:nvSpPr>
      <xdr:spPr>
        <a:xfrm>
          <a:off x="7810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114671</xdr:rowOff>
    </xdr:from>
    <xdr:to>
      <xdr:col>36</xdr:col>
      <xdr:colOff>165100</xdr:colOff>
      <xdr:row>63</xdr:row>
      <xdr:rowOff>44821</xdr:rowOff>
    </xdr:to>
    <xdr:sp macro="" textlink="">
      <xdr:nvSpPr>
        <xdr:cNvPr id="240" name="フローチャート: 判断 239">
          <a:extLst>
            <a:ext uri="{FF2B5EF4-FFF2-40B4-BE49-F238E27FC236}">
              <a16:creationId xmlns:a16="http://schemas.microsoft.com/office/drawing/2014/main" id="{4369DE8A-6EB0-45B9-BC21-1B088B113A1E}"/>
            </a:ext>
          </a:extLst>
        </xdr:cNvPr>
        <xdr:cNvSpPr/>
      </xdr:nvSpPr>
      <xdr:spPr>
        <a:xfrm>
          <a:off x="6921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4F5098B-D3AB-47F2-8558-1F011B0C068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564BF0A-7730-45F6-BA77-050FFA016AB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0D2D96D-FAAD-4E1D-B286-C792E2960A6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E1C6E6A-F117-44B5-A270-7B686477ED1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833F3CD-A931-49A3-A8A9-97617B1D22D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21365</xdr:rowOff>
    </xdr:from>
    <xdr:to>
      <xdr:col>55</xdr:col>
      <xdr:colOff>50800</xdr:colOff>
      <xdr:row>63</xdr:row>
      <xdr:rowOff>122965</xdr:rowOff>
    </xdr:to>
    <xdr:sp macro="" textlink="">
      <xdr:nvSpPr>
        <xdr:cNvPr id="246" name="楕円 245">
          <a:extLst>
            <a:ext uri="{FF2B5EF4-FFF2-40B4-BE49-F238E27FC236}">
              <a16:creationId xmlns:a16="http://schemas.microsoft.com/office/drawing/2014/main" id="{86200A88-625E-4F89-AF5A-86F75EBB2262}"/>
            </a:ext>
          </a:extLst>
        </xdr:cNvPr>
        <xdr:cNvSpPr/>
      </xdr:nvSpPr>
      <xdr:spPr>
        <a:xfrm>
          <a:off x="10426700" y="1082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171242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65E48B25-F5F4-4BC4-BF73-74A1BD2D7812}"/>
            </a:ext>
          </a:extLst>
        </xdr:cNvPr>
        <xdr:cNvSpPr txBox="1"/>
      </xdr:nvSpPr>
      <xdr:spPr>
        <a:xfrm>
          <a:off x="10515600" y="10801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24023</xdr:rowOff>
    </xdr:from>
    <xdr:to>
      <xdr:col>50</xdr:col>
      <xdr:colOff>165100</xdr:colOff>
      <xdr:row>63</xdr:row>
      <xdr:rowOff>125623</xdr:rowOff>
    </xdr:to>
    <xdr:sp macro="" textlink="">
      <xdr:nvSpPr>
        <xdr:cNvPr id="248" name="楕円 247">
          <a:extLst>
            <a:ext uri="{FF2B5EF4-FFF2-40B4-BE49-F238E27FC236}">
              <a16:creationId xmlns:a16="http://schemas.microsoft.com/office/drawing/2014/main" id="{E3F4048E-126D-461C-A73F-96544EF99ACB}"/>
            </a:ext>
          </a:extLst>
        </xdr:cNvPr>
        <xdr:cNvSpPr/>
      </xdr:nvSpPr>
      <xdr:spPr>
        <a:xfrm>
          <a:off x="9588500" y="1082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72165</xdr:rowOff>
    </xdr:from>
    <xdr:to>
      <xdr:col>55</xdr:col>
      <xdr:colOff>0</xdr:colOff>
      <xdr:row>63</xdr:row>
      <xdr:rowOff>74823</xdr:rowOff>
    </xdr:to>
    <xdr:cxnSp macro="">
      <xdr:nvCxnSpPr>
        <xdr:cNvPr id="249" name="直線コネクタ 248">
          <a:extLst>
            <a:ext uri="{FF2B5EF4-FFF2-40B4-BE49-F238E27FC236}">
              <a16:creationId xmlns:a16="http://schemas.microsoft.com/office/drawing/2014/main" id="{0FA24110-9046-46DC-91D1-8EC968261C08}"/>
            </a:ext>
          </a:extLst>
        </xdr:cNvPr>
        <xdr:cNvCxnSpPr/>
      </xdr:nvCxnSpPr>
      <xdr:spPr>
        <a:xfrm flipV="1">
          <a:off x="9639300" y="10873515"/>
          <a:ext cx="838200" cy="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5719</xdr:rowOff>
    </xdr:from>
    <xdr:to>
      <xdr:col>46</xdr:col>
      <xdr:colOff>38100</xdr:colOff>
      <xdr:row>63</xdr:row>
      <xdr:rowOff>107319</xdr:rowOff>
    </xdr:to>
    <xdr:sp macro="" textlink="">
      <xdr:nvSpPr>
        <xdr:cNvPr id="250" name="楕円 249">
          <a:extLst>
            <a:ext uri="{FF2B5EF4-FFF2-40B4-BE49-F238E27FC236}">
              <a16:creationId xmlns:a16="http://schemas.microsoft.com/office/drawing/2014/main" id="{20A1192F-A128-443B-A4FD-6B88D1CD4AED}"/>
            </a:ext>
          </a:extLst>
        </xdr:cNvPr>
        <xdr:cNvSpPr/>
      </xdr:nvSpPr>
      <xdr:spPr>
        <a:xfrm>
          <a:off x="8699500" y="1080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56519</xdr:rowOff>
    </xdr:from>
    <xdr:to>
      <xdr:col>50</xdr:col>
      <xdr:colOff>114300</xdr:colOff>
      <xdr:row>63</xdr:row>
      <xdr:rowOff>74823</xdr:rowOff>
    </xdr:to>
    <xdr:cxnSp macro="">
      <xdr:nvCxnSpPr>
        <xdr:cNvPr id="251" name="直線コネクタ 250">
          <a:extLst>
            <a:ext uri="{FF2B5EF4-FFF2-40B4-BE49-F238E27FC236}">
              <a16:creationId xmlns:a16="http://schemas.microsoft.com/office/drawing/2014/main" id="{6BF0E9A9-E713-42C4-989D-AA99E580FADB}"/>
            </a:ext>
          </a:extLst>
        </xdr:cNvPr>
        <xdr:cNvCxnSpPr/>
      </xdr:nvCxnSpPr>
      <xdr:spPr>
        <a:xfrm>
          <a:off x="8750300" y="10857869"/>
          <a:ext cx="889000" cy="1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24413</xdr:rowOff>
    </xdr:from>
    <xdr:to>
      <xdr:col>41</xdr:col>
      <xdr:colOff>101600</xdr:colOff>
      <xdr:row>63</xdr:row>
      <xdr:rowOff>126013</xdr:rowOff>
    </xdr:to>
    <xdr:sp macro="" textlink="">
      <xdr:nvSpPr>
        <xdr:cNvPr id="252" name="楕円 251">
          <a:extLst>
            <a:ext uri="{FF2B5EF4-FFF2-40B4-BE49-F238E27FC236}">
              <a16:creationId xmlns:a16="http://schemas.microsoft.com/office/drawing/2014/main" id="{DCEE5E8A-7C2C-4D05-B579-AA36FB466951}"/>
            </a:ext>
          </a:extLst>
        </xdr:cNvPr>
        <xdr:cNvSpPr/>
      </xdr:nvSpPr>
      <xdr:spPr>
        <a:xfrm>
          <a:off x="7810500" y="1082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56519</xdr:rowOff>
    </xdr:from>
    <xdr:to>
      <xdr:col>45</xdr:col>
      <xdr:colOff>177800</xdr:colOff>
      <xdr:row>63</xdr:row>
      <xdr:rowOff>75213</xdr:rowOff>
    </xdr:to>
    <xdr:cxnSp macro="">
      <xdr:nvCxnSpPr>
        <xdr:cNvPr id="253" name="直線コネクタ 252">
          <a:extLst>
            <a:ext uri="{FF2B5EF4-FFF2-40B4-BE49-F238E27FC236}">
              <a16:creationId xmlns:a16="http://schemas.microsoft.com/office/drawing/2014/main" id="{C18D85E7-613B-42E7-AA84-8893C227FEA3}"/>
            </a:ext>
          </a:extLst>
        </xdr:cNvPr>
        <xdr:cNvCxnSpPr/>
      </xdr:nvCxnSpPr>
      <xdr:spPr>
        <a:xfrm flipV="1">
          <a:off x="7861300" y="10857869"/>
          <a:ext cx="889000" cy="1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26487</xdr:rowOff>
    </xdr:from>
    <xdr:to>
      <xdr:col>36</xdr:col>
      <xdr:colOff>165100</xdr:colOff>
      <xdr:row>63</xdr:row>
      <xdr:rowOff>128087</xdr:rowOff>
    </xdr:to>
    <xdr:sp macro="" textlink="">
      <xdr:nvSpPr>
        <xdr:cNvPr id="254" name="楕円 253">
          <a:extLst>
            <a:ext uri="{FF2B5EF4-FFF2-40B4-BE49-F238E27FC236}">
              <a16:creationId xmlns:a16="http://schemas.microsoft.com/office/drawing/2014/main" id="{56C80331-197B-4B63-B342-138E069E03E1}"/>
            </a:ext>
          </a:extLst>
        </xdr:cNvPr>
        <xdr:cNvSpPr/>
      </xdr:nvSpPr>
      <xdr:spPr>
        <a:xfrm>
          <a:off x="6921500" y="1082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75213</xdr:rowOff>
    </xdr:from>
    <xdr:to>
      <xdr:col>41</xdr:col>
      <xdr:colOff>50800</xdr:colOff>
      <xdr:row>63</xdr:row>
      <xdr:rowOff>77287</xdr:rowOff>
    </xdr:to>
    <xdr:cxnSp macro="">
      <xdr:nvCxnSpPr>
        <xdr:cNvPr id="255" name="直線コネクタ 254">
          <a:extLst>
            <a:ext uri="{FF2B5EF4-FFF2-40B4-BE49-F238E27FC236}">
              <a16:creationId xmlns:a16="http://schemas.microsoft.com/office/drawing/2014/main" id="{A7B8AB6D-2A8D-4490-9EC5-3004E6C15218}"/>
            </a:ext>
          </a:extLst>
        </xdr:cNvPr>
        <xdr:cNvCxnSpPr/>
      </xdr:nvCxnSpPr>
      <xdr:spPr>
        <a:xfrm flipV="1">
          <a:off x="6972300" y="10876563"/>
          <a:ext cx="889000" cy="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42759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C7F9D06E-55A8-425F-A99F-79449685B23E}"/>
            </a:ext>
          </a:extLst>
        </xdr:cNvPr>
        <xdr:cNvSpPr txBox="1"/>
      </xdr:nvSpPr>
      <xdr:spPr>
        <a:xfrm>
          <a:off x="93270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58521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4331472-F6AB-4BDB-AC4B-FD77BE1FC74A}"/>
            </a:ext>
          </a:extLst>
        </xdr:cNvPr>
        <xdr:cNvSpPr txBox="1"/>
      </xdr:nvSpPr>
      <xdr:spPr>
        <a:xfrm>
          <a:off x="8450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59689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6EF7E9A5-BCB4-423A-B65E-B4EA78BA62C1}"/>
            </a:ext>
          </a:extLst>
        </xdr:cNvPr>
        <xdr:cNvSpPr txBox="1"/>
      </xdr:nvSpPr>
      <xdr:spPr>
        <a:xfrm>
          <a:off x="7561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61348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594CDC1B-C08B-422C-85C9-55CB582C81E0}"/>
            </a:ext>
          </a:extLst>
        </xdr:cNvPr>
        <xdr:cNvSpPr txBox="1"/>
      </xdr:nvSpPr>
      <xdr:spPr>
        <a:xfrm>
          <a:off x="6672795" y="1051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116750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7B26A550-36BE-4863-87A3-8A658AA9D179}"/>
            </a:ext>
          </a:extLst>
        </xdr:cNvPr>
        <xdr:cNvSpPr txBox="1"/>
      </xdr:nvSpPr>
      <xdr:spPr>
        <a:xfrm>
          <a:off x="9327095" y="109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98446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F4A8009A-8361-4A2A-9E48-3B67D22FBC82}"/>
            </a:ext>
          </a:extLst>
        </xdr:cNvPr>
        <xdr:cNvSpPr txBox="1"/>
      </xdr:nvSpPr>
      <xdr:spPr>
        <a:xfrm>
          <a:off x="8450795" y="1089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117140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7BDC8DD6-450B-43BD-AB8B-550C69ECEC24}"/>
            </a:ext>
          </a:extLst>
        </xdr:cNvPr>
        <xdr:cNvSpPr txBox="1"/>
      </xdr:nvSpPr>
      <xdr:spPr>
        <a:xfrm>
          <a:off x="7561795" y="10918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119214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6B6CFE32-C419-4CD9-A0F0-75E4A894FD05}"/>
            </a:ext>
          </a:extLst>
        </xdr:cNvPr>
        <xdr:cNvSpPr txBox="1"/>
      </xdr:nvSpPr>
      <xdr:spPr>
        <a:xfrm>
          <a:off x="6672795" y="1092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B0B6A515-EB6C-41A6-A52E-A3FEF7F54D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29661C9-74E8-4CB4-97B8-798E6A0BFBC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EDA9F76B-AAC9-4237-964E-F2816EE53A3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A8B77A4-B3AE-4D15-AC1D-5450F009505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AFC1C1D-09C4-498A-AE5E-6F5E192CF2A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634698D-14F1-4D9A-975A-AA41DFBB463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13060AA8-63A1-409F-9E1D-39F3D9D5B27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908FE9C-A4A4-4087-A480-6AFD607C64A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E6BDF185-ABBA-49DD-A916-3C4AA743D29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55BFD8EA-80BF-47D4-8036-188899AF74A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6C50E189-330B-44F8-A70A-ECB361EDF32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FFEF2C56-1EA7-4C85-8F3D-250320ED970C}"/>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F897989F-E4C0-41D4-90F9-8313C2DF7F2B}"/>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6C685F02-ECB6-44A4-96B5-5BB1F7B02333}"/>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E334C681-B3C2-425D-9D26-F5FF23C5B4FA}"/>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10D4F53A-1E10-47C1-AABB-28DF1DE8AA51}"/>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C2E005D6-C541-4E1B-9B20-426D548DBA9E}"/>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7737E6C9-887A-4816-A67B-FFC43141E70C}"/>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0ED333E9-3CA9-415D-B0A2-4C749CF158FC}"/>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E54272D7-7637-4F5C-B860-BB9DDCB8B89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4C924CE7-FCD7-4F12-90E0-6DB327ADA1BA}"/>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19B35789-28A6-4BF8-9175-FA43E0D7C25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163830</xdr:rowOff>
    </xdr:from>
    <xdr:to>
      <xdr:col>24</xdr:col>
      <xdr:colOff>62865</xdr:colOff>
      <xdr:row>86</xdr:row>
      <xdr:rowOff>38100</xdr:rowOff>
    </xdr:to>
    <xdr:cxnSp macro="">
      <xdr:nvCxnSpPr>
        <xdr:cNvPr id="286" name="直線コネクタ 285">
          <a:extLst>
            <a:ext uri="{FF2B5EF4-FFF2-40B4-BE49-F238E27FC236}">
              <a16:creationId xmlns:a16="http://schemas.microsoft.com/office/drawing/2014/main" id="{C8085E0F-4417-4494-B8D6-2C64597E31D1}"/>
            </a:ext>
          </a:extLst>
        </xdr:cNvPr>
        <xdr:cNvCxnSpPr/>
      </xdr:nvCxnSpPr>
      <xdr:spPr>
        <a:xfrm flipV="1">
          <a:off x="4634865" y="135369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8495DC48-6228-4EAE-B54E-A6CE0946DF32}"/>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a:extLst>
            <a:ext uri="{FF2B5EF4-FFF2-40B4-BE49-F238E27FC236}">
              <a16:creationId xmlns:a16="http://schemas.microsoft.com/office/drawing/2014/main" id="{32EAEEF8-5A54-46C3-A3E1-A0632F6E5752}"/>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110507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5DD84727-DFB3-4E05-B20A-685537EA555C}"/>
            </a:ext>
          </a:extLst>
        </xdr:cNvPr>
        <xdr:cNvSpPr txBox="1"/>
      </xdr:nvSpPr>
      <xdr:spPr>
        <a:xfrm>
          <a:off x="4673600" y="1331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163830</xdr:rowOff>
    </xdr:from>
    <xdr:to>
      <xdr:col>24</xdr:col>
      <xdr:colOff>152400</xdr:colOff>
      <xdr:row>78</xdr:row>
      <xdr:rowOff>163830</xdr:rowOff>
    </xdr:to>
    <xdr:cxnSp macro="">
      <xdr:nvCxnSpPr>
        <xdr:cNvPr id="290" name="直線コネクタ 289">
          <a:extLst>
            <a:ext uri="{FF2B5EF4-FFF2-40B4-BE49-F238E27FC236}">
              <a16:creationId xmlns:a16="http://schemas.microsoft.com/office/drawing/2014/main" id="{D0344A20-8645-4E2D-819B-2A18566253B4}"/>
            </a:ext>
          </a:extLst>
        </xdr:cNvPr>
        <xdr:cNvCxnSpPr/>
      </xdr:nvCxnSpPr>
      <xdr:spPr>
        <a:xfrm>
          <a:off x="4546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60469</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821E9300-3668-440C-BC85-58E7F0E5DCBF}"/>
            </a:ext>
          </a:extLst>
        </xdr:cNvPr>
        <xdr:cNvSpPr txBox="1"/>
      </xdr:nvSpPr>
      <xdr:spPr>
        <a:xfrm>
          <a:off x="4673600" y="13947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37592</xdr:rowOff>
    </xdr:from>
    <xdr:to>
      <xdr:col>24</xdr:col>
      <xdr:colOff>114300</xdr:colOff>
      <xdr:row>82</xdr:row>
      <xdr:rowOff>139192</xdr:rowOff>
    </xdr:to>
    <xdr:sp macro="" textlink="">
      <xdr:nvSpPr>
        <xdr:cNvPr id="292" name="フローチャート: 判断 291">
          <a:extLst>
            <a:ext uri="{FF2B5EF4-FFF2-40B4-BE49-F238E27FC236}">
              <a16:creationId xmlns:a16="http://schemas.microsoft.com/office/drawing/2014/main" id="{91B5D492-A2EE-4A9D-8952-7F8B0E7666AA}"/>
            </a:ext>
          </a:extLst>
        </xdr:cNvPr>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19304</xdr:rowOff>
    </xdr:from>
    <xdr:to>
      <xdr:col>20</xdr:col>
      <xdr:colOff>38100</xdr:colOff>
      <xdr:row>82</xdr:row>
      <xdr:rowOff>120904</xdr:rowOff>
    </xdr:to>
    <xdr:sp macro="" textlink="">
      <xdr:nvSpPr>
        <xdr:cNvPr id="293" name="フローチャート: 判断 292">
          <a:extLst>
            <a:ext uri="{FF2B5EF4-FFF2-40B4-BE49-F238E27FC236}">
              <a16:creationId xmlns:a16="http://schemas.microsoft.com/office/drawing/2014/main" id="{8EB56910-C51B-4483-AF41-716CE8776E89}"/>
            </a:ext>
          </a:extLst>
        </xdr:cNvPr>
        <xdr:cNvSpPr/>
      </xdr:nvSpPr>
      <xdr:spPr>
        <a:xfrm>
          <a:off x="3746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154178</xdr:rowOff>
    </xdr:from>
    <xdr:to>
      <xdr:col>15</xdr:col>
      <xdr:colOff>101600</xdr:colOff>
      <xdr:row>82</xdr:row>
      <xdr:rowOff>84328</xdr:rowOff>
    </xdr:to>
    <xdr:sp macro="" textlink="">
      <xdr:nvSpPr>
        <xdr:cNvPr id="294" name="フローチャート: 判断 293">
          <a:extLst>
            <a:ext uri="{FF2B5EF4-FFF2-40B4-BE49-F238E27FC236}">
              <a16:creationId xmlns:a16="http://schemas.microsoft.com/office/drawing/2014/main" id="{02D91069-EDF9-4163-8073-9353DAAC7145}"/>
            </a:ext>
          </a:extLst>
        </xdr:cNvPr>
        <xdr:cNvSpPr/>
      </xdr:nvSpPr>
      <xdr:spPr>
        <a:xfrm>
          <a:off x="2857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126746</xdr:rowOff>
    </xdr:from>
    <xdr:to>
      <xdr:col>10</xdr:col>
      <xdr:colOff>165100</xdr:colOff>
      <xdr:row>82</xdr:row>
      <xdr:rowOff>56896</xdr:rowOff>
    </xdr:to>
    <xdr:sp macro="" textlink="">
      <xdr:nvSpPr>
        <xdr:cNvPr id="295" name="フローチャート: 判断 294">
          <a:extLst>
            <a:ext uri="{FF2B5EF4-FFF2-40B4-BE49-F238E27FC236}">
              <a16:creationId xmlns:a16="http://schemas.microsoft.com/office/drawing/2014/main" id="{247BE69E-A7BC-4DA9-A82B-CB82BE07A809}"/>
            </a:ext>
          </a:extLst>
        </xdr:cNvPr>
        <xdr:cNvSpPr/>
      </xdr:nvSpPr>
      <xdr:spPr>
        <a:xfrm>
          <a:off x="1968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74168</xdr:rowOff>
    </xdr:from>
    <xdr:to>
      <xdr:col>6</xdr:col>
      <xdr:colOff>38100</xdr:colOff>
      <xdr:row>82</xdr:row>
      <xdr:rowOff>4318</xdr:rowOff>
    </xdr:to>
    <xdr:sp macro="" textlink="">
      <xdr:nvSpPr>
        <xdr:cNvPr id="296" name="フローチャート: 判断 295">
          <a:extLst>
            <a:ext uri="{FF2B5EF4-FFF2-40B4-BE49-F238E27FC236}">
              <a16:creationId xmlns:a16="http://schemas.microsoft.com/office/drawing/2014/main" id="{2D860A4C-53D6-443E-980F-79E160EE0CDC}"/>
            </a:ext>
          </a:extLst>
        </xdr:cNvPr>
        <xdr:cNvSpPr/>
      </xdr:nvSpPr>
      <xdr:spPr>
        <a:xfrm>
          <a:off x="10795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5921697-77EB-471A-B06F-5B1BE77D050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A0D3673-183F-4989-8524-961A0EF8734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ED0CB76-AB55-428A-99EE-36BD4D3617A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80DE737-B896-458D-8E7D-5D9D2804C67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F7E2486-B50A-449F-83B9-A0490ED8E95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165608</xdr:rowOff>
    </xdr:from>
    <xdr:to>
      <xdr:col>24</xdr:col>
      <xdr:colOff>114300</xdr:colOff>
      <xdr:row>84</xdr:row>
      <xdr:rowOff>95758</xdr:rowOff>
    </xdr:to>
    <xdr:sp macro="" textlink="">
      <xdr:nvSpPr>
        <xdr:cNvPr id="302" name="楕円 301">
          <a:extLst>
            <a:ext uri="{FF2B5EF4-FFF2-40B4-BE49-F238E27FC236}">
              <a16:creationId xmlns:a16="http://schemas.microsoft.com/office/drawing/2014/main" id="{056BD919-22AA-4C57-9665-4230F3A398D8}"/>
            </a:ext>
          </a:extLst>
        </xdr:cNvPr>
        <xdr:cNvSpPr/>
      </xdr:nvSpPr>
      <xdr:spPr>
        <a:xfrm>
          <a:off x="4584700" y="143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144035</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6E0523D5-72AE-4AD8-A01E-1646D9614229}"/>
            </a:ext>
          </a:extLst>
        </xdr:cNvPr>
        <xdr:cNvSpPr txBox="1"/>
      </xdr:nvSpPr>
      <xdr:spPr>
        <a:xfrm>
          <a:off x="4673600" y="1437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5587</xdr:rowOff>
    </xdr:from>
    <xdr:to>
      <xdr:col>20</xdr:col>
      <xdr:colOff>38100</xdr:colOff>
      <xdr:row>84</xdr:row>
      <xdr:rowOff>107187</xdr:rowOff>
    </xdr:to>
    <xdr:sp macro="" textlink="">
      <xdr:nvSpPr>
        <xdr:cNvPr id="304" name="楕円 303">
          <a:extLst>
            <a:ext uri="{FF2B5EF4-FFF2-40B4-BE49-F238E27FC236}">
              <a16:creationId xmlns:a16="http://schemas.microsoft.com/office/drawing/2014/main" id="{5DFDAF71-F606-4FC5-B64E-BDD0BA35FB94}"/>
            </a:ext>
          </a:extLst>
        </xdr:cNvPr>
        <xdr:cNvSpPr/>
      </xdr:nvSpPr>
      <xdr:spPr>
        <a:xfrm>
          <a:off x="3746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44958</xdr:rowOff>
    </xdr:from>
    <xdr:to>
      <xdr:col>24</xdr:col>
      <xdr:colOff>63500</xdr:colOff>
      <xdr:row>84</xdr:row>
      <xdr:rowOff>56387</xdr:rowOff>
    </xdr:to>
    <xdr:cxnSp macro="">
      <xdr:nvCxnSpPr>
        <xdr:cNvPr id="305" name="直線コネクタ 304">
          <a:extLst>
            <a:ext uri="{FF2B5EF4-FFF2-40B4-BE49-F238E27FC236}">
              <a16:creationId xmlns:a16="http://schemas.microsoft.com/office/drawing/2014/main" id="{CE3CE46B-D017-49A6-8F86-BC70787DFAA9}"/>
            </a:ext>
          </a:extLst>
        </xdr:cNvPr>
        <xdr:cNvCxnSpPr/>
      </xdr:nvCxnSpPr>
      <xdr:spPr>
        <a:xfrm flipV="1">
          <a:off x="3797300" y="14446758"/>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145035</xdr:rowOff>
    </xdr:from>
    <xdr:to>
      <xdr:col>15</xdr:col>
      <xdr:colOff>101600</xdr:colOff>
      <xdr:row>84</xdr:row>
      <xdr:rowOff>75185</xdr:rowOff>
    </xdr:to>
    <xdr:sp macro="" textlink="">
      <xdr:nvSpPr>
        <xdr:cNvPr id="306" name="楕円 305">
          <a:extLst>
            <a:ext uri="{FF2B5EF4-FFF2-40B4-BE49-F238E27FC236}">
              <a16:creationId xmlns:a16="http://schemas.microsoft.com/office/drawing/2014/main" id="{B5C485E1-5931-474A-9F78-9978C4A57669}"/>
            </a:ext>
          </a:extLst>
        </xdr:cNvPr>
        <xdr:cNvSpPr/>
      </xdr:nvSpPr>
      <xdr:spPr>
        <a:xfrm>
          <a:off x="2857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24385</xdr:rowOff>
    </xdr:from>
    <xdr:to>
      <xdr:col>19</xdr:col>
      <xdr:colOff>177800</xdr:colOff>
      <xdr:row>84</xdr:row>
      <xdr:rowOff>56387</xdr:rowOff>
    </xdr:to>
    <xdr:cxnSp macro="">
      <xdr:nvCxnSpPr>
        <xdr:cNvPr id="307" name="直線コネクタ 306">
          <a:extLst>
            <a:ext uri="{FF2B5EF4-FFF2-40B4-BE49-F238E27FC236}">
              <a16:creationId xmlns:a16="http://schemas.microsoft.com/office/drawing/2014/main" id="{61EE3B10-C5D4-41AF-A2AA-8FCD43B9DA98}"/>
            </a:ext>
          </a:extLst>
        </xdr:cNvPr>
        <xdr:cNvCxnSpPr/>
      </xdr:nvCxnSpPr>
      <xdr:spPr>
        <a:xfrm>
          <a:off x="2908300" y="1442618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108458</xdr:rowOff>
    </xdr:from>
    <xdr:to>
      <xdr:col>10</xdr:col>
      <xdr:colOff>165100</xdr:colOff>
      <xdr:row>84</xdr:row>
      <xdr:rowOff>38608</xdr:rowOff>
    </xdr:to>
    <xdr:sp macro="" textlink="">
      <xdr:nvSpPr>
        <xdr:cNvPr id="308" name="楕円 307">
          <a:extLst>
            <a:ext uri="{FF2B5EF4-FFF2-40B4-BE49-F238E27FC236}">
              <a16:creationId xmlns:a16="http://schemas.microsoft.com/office/drawing/2014/main" id="{C52224C2-E663-47A8-BF95-ED47713C496D}"/>
            </a:ext>
          </a:extLst>
        </xdr:cNvPr>
        <xdr:cNvSpPr/>
      </xdr:nvSpPr>
      <xdr:spPr>
        <a:xfrm>
          <a:off x="1968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159258</xdr:rowOff>
    </xdr:from>
    <xdr:to>
      <xdr:col>15</xdr:col>
      <xdr:colOff>50800</xdr:colOff>
      <xdr:row>84</xdr:row>
      <xdr:rowOff>24385</xdr:rowOff>
    </xdr:to>
    <xdr:cxnSp macro="">
      <xdr:nvCxnSpPr>
        <xdr:cNvPr id="309" name="直線コネクタ 308">
          <a:extLst>
            <a:ext uri="{FF2B5EF4-FFF2-40B4-BE49-F238E27FC236}">
              <a16:creationId xmlns:a16="http://schemas.microsoft.com/office/drawing/2014/main" id="{0D26C04A-0DD9-4334-910E-264475EB7E0B}"/>
            </a:ext>
          </a:extLst>
        </xdr:cNvPr>
        <xdr:cNvCxnSpPr/>
      </xdr:nvCxnSpPr>
      <xdr:spPr>
        <a:xfrm>
          <a:off x="2019300" y="1438960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71882</xdr:rowOff>
    </xdr:from>
    <xdr:to>
      <xdr:col>6</xdr:col>
      <xdr:colOff>38100</xdr:colOff>
      <xdr:row>84</xdr:row>
      <xdr:rowOff>2032</xdr:rowOff>
    </xdr:to>
    <xdr:sp macro="" textlink="">
      <xdr:nvSpPr>
        <xdr:cNvPr id="310" name="楕円 309">
          <a:extLst>
            <a:ext uri="{FF2B5EF4-FFF2-40B4-BE49-F238E27FC236}">
              <a16:creationId xmlns:a16="http://schemas.microsoft.com/office/drawing/2014/main" id="{C173107C-51A1-4C15-AB62-894D2B8A4CD9}"/>
            </a:ext>
          </a:extLst>
        </xdr:cNvPr>
        <xdr:cNvSpPr/>
      </xdr:nvSpPr>
      <xdr:spPr>
        <a:xfrm>
          <a:off x="1079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122682</xdr:rowOff>
    </xdr:from>
    <xdr:to>
      <xdr:col>10</xdr:col>
      <xdr:colOff>114300</xdr:colOff>
      <xdr:row>83</xdr:row>
      <xdr:rowOff>159258</xdr:rowOff>
    </xdr:to>
    <xdr:cxnSp macro="">
      <xdr:nvCxnSpPr>
        <xdr:cNvPr id="311" name="直線コネクタ 310">
          <a:extLst>
            <a:ext uri="{FF2B5EF4-FFF2-40B4-BE49-F238E27FC236}">
              <a16:creationId xmlns:a16="http://schemas.microsoft.com/office/drawing/2014/main" id="{9459BBD8-1FCB-4C36-AEA3-843BEF6B28B0}"/>
            </a:ext>
          </a:extLst>
        </xdr:cNvPr>
        <xdr:cNvCxnSpPr/>
      </xdr:nvCxnSpPr>
      <xdr:spPr>
        <a:xfrm>
          <a:off x="1130300" y="143530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137431</xdr:rowOff>
    </xdr:from>
    <xdr:ext cx="405111" cy="259045"/>
    <xdr:sp macro="" textlink="">
      <xdr:nvSpPr>
        <xdr:cNvPr id="312" name="n_1aveValue【公営住宅】&#10;有形固定資産減価償却率">
          <a:extLst>
            <a:ext uri="{FF2B5EF4-FFF2-40B4-BE49-F238E27FC236}">
              <a16:creationId xmlns:a16="http://schemas.microsoft.com/office/drawing/2014/main" id="{6204CBAD-FF41-4EF5-A775-95949AA81236}"/>
            </a:ext>
          </a:extLst>
        </xdr:cNvPr>
        <xdr:cNvSpPr txBox="1"/>
      </xdr:nvSpPr>
      <xdr:spPr>
        <a:xfrm>
          <a:off x="35820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100855</xdr:rowOff>
    </xdr:from>
    <xdr:ext cx="405111" cy="259045"/>
    <xdr:sp macro="" textlink="">
      <xdr:nvSpPr>
        <xdr:cNvPr id="313" name="n_2aveValue【公営住宅】&#10;有形固定資産減価償却率">
          <a:extLst>
            <a:ext uri="{FF2B5EF4-FFF2-40B4-BE49-F238E27FC236}">
              <a16:creationId xmlns:a16="http://schemas.microsoft.com/office/drawing/2014/main" id="{D690E8C7-1A14-48E6-8990-7DF6BD261F8E}"/>
            </a:ext>
          </a:extLst>
        </xdr:cNvPr>
        <xdr:cNvSpPr txBox="1"/>
      </xdr:nvSpPr>
      <xdr:spPr>
        <a:xfrm>
          <a:off x="27057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73423</xdr:rowOff>
    </xdr:from>
    <xdr:ext cx="405111" cy="259045"/>
    <xdr:sp macro="" textlink="">
      <xdr:nvSpPr>
        <xdr:cNvPr id="314" name="n_3aveValue【公営住宅】&#10;有形固定資産減価償却率">
          <a:extLst>
            <a:ext uri="{FF2B5EF4-FFF2-40B4-BE49-F238E27FC236}">
              <a16:creationId xmlns:a16="http://schemas.microsoft.com/office/drawing/2014/main" id="{BE4D1691-3DD9-4F1A-B9B4-69AB3D18596E}"/>
            </a:ext>
          </a:extLst>
        </xdr:cNvPr>
        <xdr:cNvSpPr txBox="1"/>
      </xdr:nvSpPr>
      <xdr:spPr>
        <a:xfrm>
          <a:off x="1816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20845</xdr:rowOff>
    </xdr:from>
    <xdr:ext cx="405111" cy="259045"/>
    <xdr:sp macro="" textlink="">
      <xdr:nvSpPr>
        <xdr:cNvPr id="315" name="n_4aveValue【公営住宅】&#10;有形固定資産減価償却率">
          <a:extLst>
            <a:ext uri="{FF2B5EF4-FFF2-40B4-BE49-F238E27FC236}">
              <a16:creationId xmlns:a16="http://schemas.microsoft.com/office/drawing/2014/main" id="{F3132513-D2AA-4685-B342-066D6EC8CE20}"/>
            </a:ext>
          </a:extLst>
        </xdr:cNvPr>
        <xdr:cNvSpPr txBox="1"/>
      </xdr:nvSpPr>
      <xdr:spPr>
        <a:xfrm>
          <a:off x="927744" y="1373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98314</xdr:rowOff>
    </xdr:from>
    <xdr:ext cx="405111" cy="259045"/>
    <xdr:sp macro="" textlink="">
      <xdr:nvSpPr>
        <xdr:cNvPr id="316" name="n_1mainValue【公営住宅】&#10;有形固定資産減価償却率">
          <a:extLst>
            <a:ext uri="{FF2B5EF4-FFF2-40B4-BE49-F238E27FC236}">
              <a16:creationId xmlns:a16="http://schemas.microsoft.com/office/drawing/2014/main" id="{B935FC22-08FC-4D2A-95D4-15CCB02A7E68}"/>
            </a:ext>
          </a:extLst>
        </xdr:cNvPr>
        <xdr:cNvSpPr txBox="1"/>
      </xdr:nvSpPr>
      <xdr:spPr>
        <a:xfrm>
          <a:off x="3582044" y="1450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66312</xdr:rowOff>
    </xdr:from>
    <xdr:ext cx="405111" cy="259045"/>
    <xdr:sp macro="" textlink="">
      <xdr:nvSpPr>
        <xdr:cNvPr id="317" name="n_2mainValue【公営住宅】&#10;有形固定資産減価償却率">
          <a:extLst>
            <a:ext uri="{FF2B5EF4-FFF2-40B4-BE49-F238E27FC236}">
              <a16:creationId xmlns:a16="http://schemas.microsoft.com/office/drawing/2014/main" id="{A9ADCD44-CC77-442C-B7A0-1E006F339713}"/>
            </a:ext>
          </a:extLst>
        </xdr:cNvPr>
        <xdr:cNvSpPr txBox="1"/>
      </xdr:nvSpPr>
      <xdr:spPr>
        <a:xfrm>
          <a:off x="2705744" y="1446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29735</xdr:rowOff>
    </xdr:from>
    <xdr:ext cx="405111" cy="259045"/>
    <xdr:sp macro="" textlink="">
      <xdr:nvSpPr>
        <xdr:cNvPr id="318" name="n_3mainValue【公営住宅】&#10;有形固定資産減価償却率">
          <a:extLst>
            <a:ext uri="{FF2B5EF4-FFF2-40B4-BE49-F238E27FC236}">
              <a16:creationId xmlns:a16="http://schemas.microsoft.com/office/drawing/2014/main" id="{9DE91696-E924-4E05-B90B-B2F14E4FE74E}"/>
            </a:ext>
          </a:extLst>
        </xdr:cNvPr>
        <xdr:cNvSpPr txBox="1"/>
      </xdr:nvSpPr>
      <xdr:spPr>
        <a:xfrm>
          <a:off x="1816744" y="1443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164609</xdr:rowOff>
    </xdr:from>
    <xdr:ext cx="405111" cy="259045"/>
    <xdr:sp macro="" textlink="">
      <xdr:nvSpPr>
        <xdr:cNvPr id="319" name="n_4mainValue【公営住宅】&#10;有形固定資産減価償却率">
          <a:extLst>
            <a:ext uri="{FF2B5EF4-FFF2-40B4-BE49-F238E27FC236}">
              <a16:creationId xmlns:a16="http://schemas.microsoft.com/office/drawing/2014/main" id="{E7F4952C-4A84-412D-8804-AEAC018D75BE}"/>
            </a:ext>
          </a:extLst>
        </xdr:cNvPr>
        <xdr:cNvSpPr txBox="1"/>
      </xdr:nvSpPr>
      <xdr:spPr>
        <a:xfrm>
          <a:off x="927744" y="1439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6730910D-0B3C-4795-AEBB-99065E9DF85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5DB10C44-5ED1-4ADF-858A-A3B1590BE84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654D3B4A-7A9A-4833-AC76-62DB9B9A3AF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709ABDAE-AA58-44B4-99CC-0DDBCBA69F6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3D6DF6E6-DCEA-41A3-B225-7D80B0ABBBE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24488FF1-7B20-4FF5-B437-25412361E35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31623E9F-9063-4AD8-B1BA-D0ECEAE0D25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A0A58D68-2175-4212-97E9-FD0E99D9D14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7C45ABB0-AB23-41FF-B5CA-86BFC48B1C5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ECBF03A5-F9E2-4A36-A693-754FB145ADB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F8904F5D-249E-4D57-BBB7-9F1F289739C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8363922-63AD-49BC-9731-A8E4B8482EB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C0D9F68-4C87-48BC-8CE5-B539905C7F9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9988B5F3-CF29-4016-8401-972EB4B5BE5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0B637F7-B49F-402F-B6F6-1ABB44EC337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69B364ED-DA16-44FF-BECA-5FDC3E8809B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F854A691-1CB7-4DB6-95C0-B3A89766854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72F824CC-C7DA-48BE-84C3-43D855D86BB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C00F77CA-3EFB-4DEB-ABFC-B4C0C1C1176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B5683EB3-C1FD-45FD-B0CD-07B454F39A6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4A7CA49D-296D-45CA-BC48-3574C5BB84B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1D367C45-D27C-43E6-BCE5-374F3045441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9549C334-7949-4BE8-A506-BB8C0DA35B6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70104</xdr:rowOff>
    </xdr:from>
    <xdr:to>
      <xdr:col>54</xdr:col>
      <xdr:colOff>189865</xdr:colOff>
      <xdr:row>86</xdr:row>
      <xdr:rowOff>108965</xdr:rowOff>
    </xdr:to>
    <xdr:cxnSp macro="">
      <xdr:nvCxnSpPr>
        <xdr:cNvPr id="343" name="直線コネクタ 342">
          <a:extLst>
            <a:ext uri="{FF2B5EF4-FFF2-40B4-BE49-F238E27FC236}">
              <a16:creationId xmlns:a16="http://schemas.microsoft.com/office/drawing/2014/main" id="{09C758A3-41AA-4A2F-BC4E-34DBC5457BED}"/>
            </a:ext>
          </a:extLst>
        </xdr:cNvPr>
        <xdr:cNvCxnSpPr/>
      </xdr:nvCxnSpPr>
      <xdr:spPr>
        <a:xfrm flipV="1">
          <a:off x="10476865" y="13443204"/>
          <a:ext cx="0" cy="1410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4" name="【公営住宅】&#10;一人当たり面積最小値テキスト">
          <a:extLst>
            <a:ext uri="{FF2B5EF4-FFF2-40B4-BE49-F238E27FC236}">
              <a16:creationId xmlns:a16="http://schemas.microsoft.com/office/drawing/2014/main" id="{AE3D70F7-A420-4A5A-A933-477648446B4B}"/>
            </a:ext>
          </a:extLst>
        </xdr:cNvPr>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5" name="直線コネクタ 344">
          <a:extLst>
            <a:ext uri="{FF2B5EF4-FFF2-40B4-BE49-F238E27FC236}">
              <a16:creationId xmlns:a16="http://schemas.microsoft.com/office/drawing/2014/main" id="{573B9588-FA51-43F0-809C-8AB64F0F5E6A}"/>
            </a:ext>
          </a:extLst>
        </xdr:cNvPr>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16781</xdr:rowOff>
    </xdr:from>
    <xdr:ext cx="469744" cy="259045"/>
    <xdr:sp macro="" textlink="">
      <xdr:nvSpPr>
        <xdr:cNvPr id="346" name="【公営住宅】&#10;一人当たり面積最大値テキスト">
          <a:extLst>
            <a:ext uri="{FF2B5EF4-FFF2-40B4-BE49-F238E27FC236}">
              <a16:creationId xmlns:a16="http://schemas.microsoft.com/office/drawing/2014/main" id="{195D28EC-6159-4223-B14D-730C56EA0423}"/>
            </a:ext>
          </a:extLst>
        </xdr:cNvPr>
        <xdr:cNvSpPr txBox="1"/>
      </xdr:nvSpPr>
      <xdr:spPr>
        <a:xfrm>
          <a:off x="10515600" y="1321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70104</xdr:rowOff>
    </xdr:from>
    <xdr:to>
      <xdr:col>55</xdr:col>
      <xdr:colOff>88900</xdr:colOff>
      <xdr:row>78</xdr:row>
      <xdr:rowOff>70104</xdr:rowOff>
    </xdr:to>
    <xdr:cxnSp macro="">
      <xdr:nvCxnSpPr>
        <xdr:cNvPr id="347" name="直線コネクタ 346">
          <a:extLst>
            <a:ext uri="{FF2B5EF4-FFF2-40B4-BE49-F238E27FC236}">
              <a16:creationId xmlns:a16="http://schemas.microsoft.com/office/drawing/2014/main" id="{C2CCD237-C63C-4A07-A38F-335AA9DE50A7}"/>
            </a:ext>
          </a:extLst>
        </xdr:cNvPr>
        <xdr:cNvCxnSpPr/>
      </xdr:nvCxnSpPr>
      <xdr:spPr>
        <a:xfrm>
          <a:off x="10388600" y="1344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158514</xdr:rowOff>
    </xdr:from>
    <xdr:ext cx="469744" cy="259045"/>
    <xdr:sp macro="" textlink="">
      <xdr:nvSpPr>
        <xdr:cNvPr id="348" name="【公営住宅】&#10;一人当たり面積平均値テキスト">
          <a:extLst>
            <a:ext uri="{FF2B5EF4-FFF2-40B4-BE49-F238E27FC236}">
              <a16:creationId xmlns:a16="http://schemas.microsoft.com/office/drawing/2014/main" id="{D1E5538C-A1AC-4E03-AE03-A557652A16DE}"/>
            </a:ext>
          </a:extLst>
        </xdr:cNvPr>
        <xdr:cNvSpPr txBox="1"/>
      </xdr:nvSpPr>
      <xdr:spPr>
        <a:xfrm>
          <a:off x="10515600" y="1438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8637</xdr:rowOff>
    </xdr:from>
    <xdr:to>
      <xdr:col>55</xdr:col>
      <xdr:colOff>50800</xdr:colOff>
      <xdr:row>84</xdr:row>
      <xdr:rowOff>110237</xdr:rowOff>
    </xdr:to>
    <xdr:sp macro="" textlink="">
      <xdr:nvSpPr>
        <xdr:cNvPr id="349" name="フローチャート: 判断 348">
          <a:extLst>
            <a:ext uri="{FF2B5EF4-FFF2-40B4-BE49-F238E27FC236}">
              <a16:creationId xmlns:a16="http://schemas.microsoft.com/office/drawing/2014/main" id="{0F31D3F5-DF8C-4CB7-82CE-628A995B0E9C}"/>
            </a:ext>
          </a:extLst>
        </xdr:cNvPr>
        <xdr:cNvSpPr/>
      </xdr:nvSpPr>
      <xdr:spPr>
        <a:xfrm>
          <a:off x="104267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6350</xdr:rowOff>
    </xdr:from>
    <xdr:to>
      <xdr:col>50</xdr:col>
      <xdr:colOff>165100</xdr:colOff>
      <xdr:row>84</xdr:row>
      <xdr:rowOff>107950</xdr:rowOff>
    </xdr:to>
    <xdr:sp macro="" textlink="">
      <xdr:nvSpPr>
        <xdr:cNvPr id="350" name="フローチャート: 判断 349">
          <a:extLst>
            <a:ext uri="{FF2B5EF4-FFF2-40B4-BE49-F238E27FC236}">
              <a16:creationId xmlns:a16="http://schemas.microsoft.com/office/drawing/2014/main" id="{FEC1BE38-15B8-4733-8C8F-DB7CD3AE148B}"/>
            </a:ext>
          </a:extLst>
        </xdr:cNvPr>
        <xdr:cNvSpPr/>
      </xdr:nvSpPr>
      <xdr:spPr>
        <a:xfrm>
          <a:off x="9588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13208</xdr:rowOff>
    </xdr:from>
    <xdr:to>
      <xdr:col>46</xdr:col>
      <xdr:colOff>38100</xdr:colOff>
      <xdr:row>84</xdr:row>
      <xdr:rowOff>114808</xdr:rowOff>
    </xdr:to>
    <xdr:sp macro="" textlink="">
      <xdr:nvSpPr>
        <xdr:cNvPr id="351" name="フローチャート: 判断 350">
          <a:extLst>
            <a:ext uri="{FF2B5EF4-FFF2-40B4-BE49-F238E27FC236}">
              <a16:creationId xmlns:a16="http://schemas.microsoft.com/office/drawing/2014/main" id="{35FACB83-8C5E-4158-8806-8F72D2E4A091}"/>
            </a:ext>
          </a:extLst>
        </xdr:cNvPr>
        <xdr:cNvSpPr/>
      </xdr:nvSpPr>
      <xdr:spPr>
        <a:xfrm>
          <a:off x="8699500" y="144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352" name="フローチャート: 判断 351">
          <a:extLst>
            <a:ext uri="{FF2B5EF4-FFF2-40B4-BE49-F238E27FC236}">
              <a16:creationId xmlns:a16="http://schemas.microsoft.com/office/drawing/2014/main" id="{5B608178-DF38-490D-8CAA-7AA2B95249ED}"/>
            </a:ext>
          </a:extLst>
        </xdr:cNvPr>
        <xdr:cNvSpPr/>
      </xdr:nvSpPr>
      <xdr:spPr>
        <a:xfrm>
          <a:off x="7810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4826</xdr:rowOff>
    </xdr:from>
    <xdr:to>
      <xdr:col>36</xdr:col>
      <xdr:colOff>165100</xdr:colOff>
      <xdr:row>84</xdr:row>
      <xdr:rowOff>106426</xdr:rowOff>
    </xdr:to>
    <xdr:sp macro="" textlink="">
      <xdr:nvSpPr>
        <xdr:cNvPr id="353" name="フローチャート: 判断 352">
          <a:extLst>
            <a:ext uri="{FF2B5EF4-FFF2-40B4-BE49-F238E27FC236}">
              <a16:creationId xmlns:a16="http://schemas.microsoft.com/office/drawing/2014/main" id="{269FA6A5-1C7E-4509-A4C5-29B96717BB64}"/>
            </a:ext>
          </a:extLst>
        </xdr:cNvPr>
        <xdr:cNvSpPr/>
      </xdr:nvSpPr>
      <xdr:spPr>
        <a:xfrm>
          <a:off x="6921500" y="1440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CD0102D-03B3-4226-8EB5-574A80E8891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23DE020-63F4-444C-964F-D486734C933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93FDAC5-15B5-42B9-A932-9CAC6F7DEF7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31BC3FA-A5B4-4A3F-8157-BFD592B1255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4690669-C830-4581-A81B-836A3E6C0DA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116078</xdr:rowOff>
    </xdr:from>
    <xdr:to>
      <xdr:col>55</xdr:col>
      <xdr:colOff>50800</xdr:colOff>
      <xdr:row>84</xdr:row>
      <xdr:rowOff>46228</xdr:rowOff>
    </xdr:to>
    <xdr:sp macro="" textlink="">
      <xdr:nvSpPr>
        <xdr:cNvPr id="359" name="楕円 358">
          <a:extLst>
            <a:ext uri="{FF2B5EF4-FFF2-40B4-BE49-F238E27FC236}">
              <a16:creationId xmlns:a16="http://schemas.microsoft.com/office/drawing/2014/main" id="{ABC3CFD0-ED34-41BD-9753-F7A4D280BD4E}"/>
            </a:ext>
          </a:extLst>
        </xdr:cNvPr>
        <xdr:cNvSpPr/>
      </xdr:nvSpPr>
      <xdr:spPr>
        <a:xfrm>
          <a:off x="10426700" y="1434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138955</xdr:rowOff>
    </xdr:from>
    <xdr:ext cx="469744" cy="259045"/>
    <xdr:sp macro="" textlink="">
      <xdr:nvSpPr>
        <xdr:cNvPr id="360" name="【公営住宅】&#10;一人当たり面積該当値テキスト">
          <a:extLst>
            <a:ext uri="{FF2B5EF4-FFF2-40B4-BE49-F238E27FC236}">
              <a16:creationId xmlns:a16="http://schemas.microsoft.com/office/drawing/2014/main" id="{EADEB508-3B7A-4324-87A8-878998518F76}"/>
            </a:ext>
          </a:extLst>
        </xdr:cNvPr>
        <xdr:cNvSpPr txBox="1"/>
      </xdr:nvSpPr>
      <xdr:spPr>
        <a:xfrm>
          <a:off x="10515600" y="1419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121413</xdr:rowOff>
    </xdr:from>
    <xdr:to>
      <xdr:col>50</xdr:col>
      <xdr:colOff>165100</xdr:colOff>
      <xdr:row>84</xdr:row>
      <xdr:rowOff>51563</xdr:rowOff>
    </xdr:to>
    <xdr:sp macro="" textlink="">
      <xdr:nvSpPr>
        <xdr:cNvPr id="361" name="楕円 360">
          <a:extLst>
            <a:ext uri="{FF2B5EF4-FFF2-40B4-BE49-F238E27FC236}">
              <a16:creationId xmlns:a16="http://schemas.microsoft.com/office/drawing/2014/main" id="{1E89D487-2AF6-4454-B14B-CA768F7FFBA1}"/>
            </a:ext>
          </a:extLst>
        </xdr:cNvPr>
        <xdr:cNvSpPr/>
      </xdr:nvSpPr>
      <xdr:spPr>
        <a:xfrm>
          <a:off x="9588500" y="1435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166878</xdr:rowOff>
    </xdr:from>
    <xdr:to>
      <xdr:col>55</xdr:col>
      <xdr:colOff>0</xdr:colOff>
      <xdr:row>84</xdr:row>
      <xdr:rowOff>763</xdr:rowOff>
    </xdr:to>
    <xdr:cxnSp macro="">
      <xdr:nvCxnSpPr>
        <xdr:cNvPr id="362" name="直線コネクタ 361">
          <a:extLst>
            <a:ext uri="{FF2B5EF4-FFF2-40B4-BE49-F238E27FC236}">
              <a16:creationId xmlns:a16="http://schemas.microsoft.com/office/drawing/2014/main" id="{CC3FFCB9-F65A-48E0-A8D4-1532C790F6AC}"/>
            </a:ext>
          </a:extLst>
        </xdr:cNvPr>
        <xdr:cNvCxnSpPr/>
      </xdr:nvCxnSpPr>
      <xdr:spPr>
        <a:xfrm flipV="1">
          <a:off x="9639300" y="14397228"/>
          <a:ext cx="8382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121413</xdr:rowOff>
    </xdr:from>
    <xdr:to>
      <xdr:col>46</xdr:col>
      <xdr:colOff>38100</xdr:colOff>
      <xdr:row>84</xdr:row>
      <xdr:rowOff>51563</xdr:rowOff>
    </xdr:to>
    <xdr:sp macro="" textlink="">
      <xdr:nvSpPr>
        <xdr:cNvPr id="363" name="楕円 362">
          <a:extLst>
            <a:ext uri="{FF2B5EF4-FFF2-40B4-BE49-F238E27FC236}">
              <a16:creationId xmlns:a16="http://schemas.microsoft.com/office/drawing/2014/main" id="{099052D9-E0EB-4620-A540-58E825932D20}"/>
            </a:ext>
          </a:extLst>
        </xdr:cNvPr>
        <xdr:cNvSpPr/>
      </xdr:nvSpPr>
      <xdr:spPr>
        <a:xfrm>
          <a:off x="8699500" y="1435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763</xdr:rowOff>
    </xdr:from>
    <xdr:to>
      <xdr:col>50</xdr:col>
      <xdr:colOff>114300</xdr:colOff>
      <xdr:row>84</xdr:row>
      <xdr:rowOff>763</xdr:rowOff>
    </xdr:to>
    <xdr:cxnSp macro="">
      <xdr:nvCxnSpPr>
        <xdr:cNvPr id="364" name="直線コネクタ 363">
          <a:extLst>
            <a:ext uri="{FF2B5EF4-FFF2-40B4-BE49-F238E27FC236}">
              <a16:creationId xmlns:a16="http://schemas.microsoft.com/office/drawing/2014/main" id="{303C9BE4-79CD-48BA-B9D9-5CD56DE7B833}"/>
            </a:ext>
          </a:extLst>
        </xdr:cNvPr>
        <xdr:cNvCxnSpPr/>
      </xdr:nvCxnSpPr>
      <xdr:spPr>
        <a:xfrm>
          <a:off x="8750300" y="144025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117602</xdr:rowOff>
    </xdr:from>
    <xdr:to>
      <xdr:col>41</xdr:col>
      <xdr:colOff>101600</xdr:colOff>
      <xdr:row>84</xdr:row>
      <xdr:rowOff>47752</xdr:rowOff>
    </xdr:to>
    <xdr:sp macro="" textlink="">
      <xdr:nvSpPr>
        <xdr:cNvPr id="365" name="楕円 364">
          <a:extLst>
            <a:ext uri="{FF2B5EF4-FFF2-40B4-BE49-F238E27FC236}">
              <a16:creationId xmlns:a16="http://schemas.microsoft.com/office/drawing/2014/main" id="{08FE266A-4494-460D-A6FA-1EF87B46B109}"/>
            </a:ext>
          </a:extLst>
        </xdr:cNvPr>
        <xdr:cNvSpPr/>
      </xdr:nvSpPr>
      <xdr:spPr>
        <a:xfrm>
          <a:off x="7810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168402</xdr:rowOff>
    </xdr:from>
    <xdr:to>
      <xdr:col>45</xdr:col>
      <xdr:colOff>177800</xdr:colOff>
      <xdr:row>84</xdr:row>
      <xdr:rowOff>763</xdr:rowOff>
    </xdr:to>
    <xdr:cxnSp macro="">
      <xdr:nvCxnSpPr>
        <xdr:cNvPr id="366" name="直線コネクタ 365">
          <a:extLst>
            <a:ext uri="{FF2B5EF4-FFF2-40B4-BE49-F238E27FC236}">
              <a16:creationId xmlns:a16="http://schemas.microsoft.com/office/drawing/2014/main" id="{2543981F-EB27-4B86-A7B0-7AEB326E266C}"/>
            </a:ext>
          </a:extLst>
        </xdr:cNvPr>
        <xdr:cNvCxnSpPr/>
      </xdr:nvCxnSpPr>
      <xdr:spPr>
        <a:xfrm>
          <a:off x="7861300" y="14398752"/>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122174</xdr:rowOff>
    </xdr:from>
    <xdr:to>
      <xdr:col>36</xdr:col>
      <xdr:colOff>165100</xdr:colOff>
      <xdr:row>84</xdr:row>
      <xdr:rowOff>52324</xdr:rowOff>
    </xdr:to>
    <xdr:sp macro="" textlink="">
      <xdr:nvSpPr>
        <xdr:cNvPr id="367" name="楕円 366">
          <a:extLst>
            <a:ext uri="{FF2B5EF4-FFF2-40B4-BE49-F238E27FC236}">
              <a16:creationId xmlns:a16="http://schemas.microsoft.com/office/drawing/2014/main" id="{BB662001-93FC-4F0B-9CF8-9C369431198C}"/>
            </a:ext>
          </a:extLst>
        </xdr:cNvPr>
        <xdr:cNvSpPr/>
      </xdr:nvSpPr>
      <xdr:spPr>
        <a:xfrm>
          <a:off x="69215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168402</xdr:rowOff>
    </xdr:from>
    <xdr:to>
      <xdr:col>41</xdr:col>
      <xdr:colOff>50800</xdr:colOff>
      <xdr:row>84</xdr:row>
      <xdr:rowOff>1524</xdr:rowOff>
    </xdr:to>
    <xdr:cxnSp macro="">
      <xdr:nvCxnSpPr>
        <xdr:cNvPr id="368" name="直線コネクタ 367">
          <a:extLst>
            <a:ext uri="{FF2B5EF4-FFF2-40B4-BE49-F238E27FC236}">
              <a16:creationId xmlns:a16="http://schemas.microsoft.com/office/drawing/2014/main" id="{499EDEDE-20E9-40FB-8A53-4282E997E54B}"/>
            </a:ext>
          </a:extLst>
        </xdr:cNvPr>
        <xdr:cNvCxnSpPr/>
      </xdr:nvCxnSpPr>
      <xdr:spPr>
        <a:xfrm flipV="1">
          <a:off x="6972300" y="14398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99077</xdr:rowOff>
    </xdr:from>
    <xdr:ext cx="469744" cy="259045"/>
    <xdr:sp macro="" textlink="">
      <xdr:nvSpPr>
        <xdr:cNvPr id="369" name="n_1aveValue【公営住宅】&#10;一人当たり面積">
          <a:extLst>
            <a:ext uri="{FF2B5EF4-FFF2-40B4-BE49-F238E27FC236}">
              <a16:creationId xmlns:a16="http://schemas.microsoft.com/office/drawing/2014/main" id="{542CCBEE-6CFF-4F9C-B68E-774DF0F2FA6E}"/>
            </a:ext>
          </a:extLst>
        </xdr:cNvPr>
        <xdr:cNvSpPr txBox="1"/>
      </xdr:nvSpPr>
      <xdr:spPr>
        <a:xfrm>
          <a:off x="93917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105935</xdr:rowOff>
    </xdr:from>
    <xdr:ext cx="469744" cy="259045"/>
    <xdr:sp macro="" textlink="">
      <xdr:nvSpPr>
        <xdr:cNvPr id="370" name="n_2aveValue【公営住宅】&#10;一人当たり面積">
          <a:extLst>
            <a:ext uri="{FF2B5EF4-FFF2-40B4-BE49-F238E27FC236}">
              <a16:creationId xmlns:a16="http://schemas.microsoft.com/office/drawing/2014/main" id="{D3137C3A-ACF0-4CE2-B25F-BEF5AA9531B8}"/>
            </a:ext>
          </a:extLst>
        </xdr:cNvPr>
        <xdr:cNvSpPr txBox="1"/>
      </xdr:nvSpPr>
      <xdr:spPr>
        <a:xfrm>
          <a:off x="8515427" y="1450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93742</xdr:rowOff>
    </xdr:from>
    <xdr:ext cx="469744" cy="259045"/>
    <xdr:sp macro="" textlink="">
      <xdr:nvSpPr>
        <xdr:cNvPr id="371" name="n_3aveValue【公営住宅】&#10;一人当たり面積">
          <a:extLst>
            <a:ext uri="{FF2B5EF4-FFF2-40B4-BE49-F238E27FC236}">
              <a16:creationId xmlns:a16="http://schemas.microsoft.com/office/drawing/2014/main" id="{05014A9F-2231-4373-B821-FD258ABFBCE4}"/>
            </a:ext>
          </a:extLst>
        </xdr:cNvPr>
        <xdr:cNvSpPr txBox="1"/>
      </xdr:nvSpPr>
      <xdr:spPr>
        <a:xfrm>
          <a:off x="7626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97553</xdr:rowOff>
    </xdr:from>
    <xdr:ext cx="469744" cy="259045"/>
    <xdr:sp macro="" textlink="">
      <xdr:nvSpPr>
        <xdr:cNvPr id="372" name="n_4aveValue【公営住宅】&#10;一人当たり面積">
          <a:extLst>
            <a:ext uri="{FF2B5EF4-FFF2-40B4-BE49-F238E27FC236}">
              <a16:creationId xmlns:a16="http://schemas.microsoft.com/office/drawing/2014/main" id="{AF158319-F445-4B70-99B7-277C1671DBE3}"/>
            </a:ext>
          </a:extLst>
        </xdr:cNvPr>
        <xdr:cNvSpPr txBox="1"/>
      </xdr:nvSpPr>
      <xdr:spPr>
        <a:xfrm>
          <a:off x="6737427" y="1449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68090</xdr:rowOff>
    </xdr:from>
    <xdr:ext cx="469744" cy="259045"/>
    <xdr:sp macro="" textlink="">
      <xdr:nvSpPr>
        <xdr:cNvPr id="373" name="n_1mainValue【公営住宅】&#10;一人当たり面積">
          <a:extLst>
            <a:ext uri="{FF2B5EF4-FFF2-40B4-BE49-F238E27FC236}">
              <a16:creationId xmlns:a16="http://schemas.microsoft.com/office/drawing/2014/main" id="{80E9CEE3-5E84-4AAF-9EEC-58FEC1C4A578}"/>
            </a:ext>
          </a:extLst>
        </xdr:cNvPr>
        <xdr:cNvSpPr txBox="1"/>
      </xdr:nvSpPr>
      <xdr:spPr>
        <a:xfrm>
          <a:off x="9391727" y="1412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68090</xdr:rowOff>
    </xdr:from>
    <xdr:ext cx="469744" cy="259045"/>
    <xdr:sp macro="" textlink="">
      <xdr:nvSpPr>
        <xdr:cNvPr id="374" name="n_2mainValue【公営住宅】&#10;一人当たり面積">
          <a:extLst>
            <a:ext uri="{FF2B5EF4-FFF2-40B4-BE49-F238E27FC236}">
              <a16:creationId xmlns:a16="http://schemas.microsoft.com/office/drawing/2014/main" id="{06CE13E7-4483-4589-A17A-0B03E7FA248F}"/>
            </a:ext>
          </a:extLst>
        </xdr:cNvPr>
        <xdr:cNvSpPr txBox="1"/>
      </xdr:nvSpPr>
      <xdr:spPr>
        <a:xfrm>
          <a:off x="8515427" y="1412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64279</xdr:rowOff>
    </xdr:from>
    <xdr:ext cx="469744" cy="259045"/>
    <xdr:sp macro="" textlink="">
      <xdr:nvSpPr>
        <xdr:cNvPr id="375" name="n_3mainValue【公営住宅】&#10;一人当たり面積">
          <a:extLst>
            <a:ext uri="{FF2B5EF4-FFF2-40B4-BE49-F238E27FC236}">
              <a16:creationId xmlns:a16="http://schemas.microsoft.com/office/drawing/2014/main" id="{E271C68E-11F8-43B5-8FA2-F82561DF3F38}"/>
            </a:ext>
          </a:extLst>
        </xdr:cNvPr>
        <xdr:cNvSpPr txBox="1"/>
      </xdr:nvSpPr>
      <xdr:spPr>
        <a:xfrm>
          <a:off x="7626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68851</xdr:rowOff>
    </xdr:from>
    <xdr:ext cx="469744" cy="259045"/>
    <xdr:sp macro="" textlink="">
      <xdr:nvSpPr>
        <xdr:cNvPr id="376" name="n_4mainValue【公営住宅】&#10;一人当たり面積">
          <a:extLst>
            <a:ext uri="{FF2B5EF4-FFF2-40B4-BE49-F238E27FC236}">
              <a16:creationId xmlns:a16="http://schemas.microsoft.com/office/drawing/2014/main" id="{BAAB02C1-CF88-4324-814E-1EF2FF19EC71}"/>
            </a:ext>
          </a:extLst>
        </xdr:cNvPr>
        <xdr:cNvSpPr txBox="1"/>
      </xdr:nvSpPr>
      <xdr:spPr>
        <a:xfrm>
          <a:off x="67374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704D9A0E-090C-4295-854F-5A8D68387ED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43675994-3B87-48C4-8099-F7385B165A6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E4931B63-FEC9-4841-A200-CA1D2178D8B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8FD3FB94-73FD-4EF7-82B1-D7C403F21AC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5CD70D3B-21E4-462D-A434-3E78D0D1F94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FACBB4A5-A1FA-47E3-BFC4-C055683429A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E66B17F-166C-4161-8D93-973814A0135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B1CE5857-0ECE-49D8-AF47-94C166FFA84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7CCC419A-42F5-4FEB-83FE-EC899852495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F4C563DA-CD23-4ABF-B237-AB47237F4F9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EDC4A8F5-E530-414C-8C78-1B61AF01817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EB238C7F-24D0-48C8-AD2E-EFA3C4B8A0A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53DF842A-9E1C-459C-9D98-D8A79F927C4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5F5841BF-6D19-4334-9C03-25CC1964529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5E478E0B-4813-49C4-BF19-CD812CC29A4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2DA5CD60-76B7-489C-9EF0-86BD9A51623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68269E5D-F85A-4194-AFBE-B56AF2E0108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E0DBFA28-8E1E-4C3A-993D-6BFE4D9D35F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5C6B53AE-3725-4909-B620-8EFD9976661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CF8B6C4E-C3BC-40E5-8846-807A7BB4443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AA4AFA88-DC6C-4F23-9551-90E7591103D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216C65A6-8F6B-4D4D-88AE-3B746B8D1AF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7E6C7CB3-328C-4208-B9F9-E81D686CA64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F75A0DC8-16BD-45F7-9F68-24ABBB3AB45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CBCC620-911B-4B57-874D-998434C1101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A5E0D961-60BC-46F8-B75D-E778A76F017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F303DD1E-957C-408F-A44E-82DB5D35A08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4A7AD8B8-E1A9-4E00-84C4-E066BD1FE60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D292BF09-DFAF-41F8-AE95-129089AA0FA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EBF63C27-A44F-4FBD-8F26-384800DD868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99CB9A9C-16DC-4457-BD44-AAD52022D69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2128085F-523D-439D-893A-25C4D726847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17496F5E-78A9-43D9-BA5C-27E22DA69BF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23B9F7D4-6132-41FB-A08A-A31253758D8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BE050D84-8217-4B21-ADD2-6B1D95702C5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4DB60DB9-E9A0-4C18-8CDB-FF564DA622E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EAD8C974-AF07-4202-B279-B138784A045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5CA17111-4D0E-4DB6-A56C-F0BA36DFDAF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C27E2B62-8A69-4B70-8614-F4270D0EE3A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F210CC55-0EE9-4653-A7BB-4EC9D905909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42</xdr:row>
      <xdr:rowOff>36195</xdr:rowOff>
    </xdr:to>
    <xdr:cxnSp macro="">
      <xdr:nvCxnSpPr>
        <xdr:cNvPr id="417" name="直線コネクタ 416">
          <a:extLst>
            <a:ext uri="{FF2B5EF4-FFF2-40B4-BE49-F238E27FC236}">
              <a16:creationId xmlns:a16="http://schemas.microsoft.com/office/drawing/2014/main" id="{DF6E9A3E-0E5E-484D-8C69-32C6E3367DC0}"/>
            </a:ext>
          </a:extLst>
        </xdr:cNvPr>
        <xdr:cNvCxnSpPr/>
      </xdr:nvCxnSpPr>
      <xdr:spPr>
        <a:xfrm flipV="1">
          <a:off x="16318864" y="5930265"/>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418" name="【認定こども園・幼稚園・保育所】&#10;有形固定資産減価償却率最小値テキスト">
          <a:extLst>
            <a:ext uri="{FF2B5EF4-FFF2-40B4-BE49-F238E27FC236}">
              <a16:creationId xmlns:a16="http://schemas.microsoft.com/office/drawing/2014/main" id="{D09F76B5-7674-4D9E-B5EB-61E3E690F053}"/>
            </a:ext>
          </a:extLst>
        </xdr:cNvPr>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419" name="直線コネクタ 418">
          <a:extLst>
            <a:ext uri="{FF2B5EF4-FFF2-40B4-BE49-F238E27FC236}">
              <a16:creationId xmlns:a16="http://schemas.microsoft.com/office/drawing/2014/main" id="{9DAFDA0D-93EA-4EAD-8BEC-FFA7B741209F}"/>
            </a:ext>
          </a:extLst>
        </xdr:cNvPr>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FB740EDC-FBCF-45DA-9D74-A04D099D8153}"/>
            </a:ext>
          </a:extLst>
        </xdr:cNvPr>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421" name="直線コネクタ 420">
          <a:extLst>
            <a:ext uri="{FF2B5EF4-FFF2-40B4-BE49-F238E27FC236}">
              <a16:creationId xmlns:a16="http://schemas.microsoft.com/office/drawing/2014/main" id="{9915EEED-941B-493A-8C59-6F074C438729}"/>
            </a:ext>
          </a:extLst>
        </xdr:cNvPr>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166387</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2AA82D17-B534-41F7-92F0-DC22358A2905}"/>
            </a:ext>
          </a:extLst>
        </xdr:cNvPr>
        <xdr:cNvSpPr txBox="1"/>
      </xdr:nvSpPr>
      <xdr:spPr>
        <a:xfrm>
          <a:off x="16357600" y="633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423" name="フローチャート: 判断 422">
          <a:extLst>
            <a:ext uri="{FF2B5EF4-FFF2-40B4-BE49-F238E27FC236}">
              <a16:creationId xmlns:a16="http://schemas.microsoft.com/office/drawing/2014/main" id="{31FEB3A4-6BEA-4521-93D9-229842296C76}"/>
            </a:ext>
          </a:extLst>
        </xdr:cNvPr>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137795</xdr:rowOff>
    </xdr:from>
    <xdr:to>
      <xdr:col>81</xdr:col>
      <xdr:colOff>101600</xdr:colOff>
      <xdr:row>38</xdr:row>
      <xdr:rowOff>67945</xdr:rowOff>
    </xdr:to>
    <xdr:sp macro="" textlink="">
      <xdr:nvSpPr>
        <xdr:cNvPr id="424" name="フローチャート: 判断 423">
          <a:extLst>
            <a:ext uri="{FF2B5EF4-FFF2-40B4-BE49-F238E27FC236}">
              <a16:creationId xmlns:a16="http://schemas.microsoft.com/office/drawing/2014/main" id="{C608FCB0-35B4-4216-9C63-B55DC7025B7B}"/>
            </a:ext>
          </a:extLst>
        </xdr:cNvPr>
        <xdr:cNvSpPr/>
      </xdr:nvSpPr>
      <xdr:spPr>
        <a:xfrm>
          <a:off x="15430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425" name="フローチャート: 判断 424">
          <a:extLst>
            <a:ext uri="{FF2B5EF4-FFF2-40B4-BE49-F238E27FC236}">
              <a16:creationId xmlns:a16="http://schemas.microsoft.com/office/drawing/2014/main" id="{7085B3CE-299F-42BB-9E5D-751C77337577}"/>
            </a:ext>
          </a:extLst>
        </xdr:cNvPr>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92075</xdr:rowOff>
    </xdr:from>
    <xdr:to>
      <xdr:col>72</xdr:col>
      <xdr:colOff>38100</xdr:colOff>
      <xdr:row>38</xdr:row>
      <xdr:rowOff>22225</xdr:rowOff>
    </xdr:to>
    <xdr:sp macro="" textlink="">
      <xdr:nvSpPr>
        <xdr:cNvPr id="426" name="フローチャート: 判断 425">
          <a:extLst>
            <a:ext uri="{FF2B5EF4-FFF2-40B4-BE49-F238E27FC236}">
              <a16:creationId xmlns:a16="http://schemas.microsoft.com/office/drawing/2014/main" id="{8E7B5F9D-2B60-485A-BBF8-C1E64FDCF631}"/>
            </a:ext>
          </a:extLst>
        </xdr:cNvPr>
        <xdr:cNvSpPr/>
      </xdr:nvSpPr>
      <xdr:spPr>
        <a:xfrm>
          <a:off x="13652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427" name="フローチャート: 判断 426">
          <a:extLst>
            <a:ext uri="{FF2B5EF4-FFF2-40B4-BE49-F238E27FC236}">
              <a16:creationId xmlns:a16="http://schemas.microsoft.com/office/drawing/2014/main" id="{E88EE646-FBA1-44DC-A64A-5669F660D021}"/>
            </a:ext>
          </a:extLst>
        </xdr:cNvPr>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C16CDC23-6348-4FAB-B364-673EC18B132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2A83DFDF-F18F-4CA5-AEC1-C9E32131428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21F0A459-583F-4F12-94EC-715E9CA7F30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4331050-ED9A-4401-B2FD-FDB0A95087B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4D6B9AA-E5BF-4AFA-BE8F-8CFD3D2B029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164465</xdr:rowOff>
    </xdr:from>
    <xdr:to>
      <xdr:col>85</xdr:col>
      <xdr:colOff>177800</xdr:colOff>
      <xdr:row>40</xdr:row>
      <xdr:rowOff>94615</xdr:rowOff>
    </xdr:to>
    <xdr:sp macro="" textlink="">
      <xdr:nvSpPr>
        <xdr:cNvPr id="433" name="楕円 432">
          <a:extLst>
            <a:ext uri="{FF2B5EF4-FFF2-40B4-BE49-F238E27FC236}">
              <a16:creationId xmlns:a16="http://schemas.microsoft.com/office/drawing/2014/main" id="{6C2910C1-BCBF-48E4-A2CE-3A35E0AD4A31}"/>
            </a:ext>
          </a:extLst>
        </xdr:cNvPr>
        <xdr:cNvSpPr/>
      </xdr:nvSpPr>
      <xdr:spPr>
        <a:xfrm>
          <a:off x="16268700" y="68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142892</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3CCEA3FE-E9E5-4B35-926F-7C39B1CD067C}"/>
            </a:ext>
          </a:extLst>
        </xdr:cNvPr>
        <xdr:cNvSpPr txBox="1"/>
      </xdr:nvSpPr>
      <xdr:spPr>
        <a:xfrm>
          <a:off x="16357600"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160655</xdr:rowOff>
    </xdr:from>
    <xdr:to>
      <xdr:col>81</xdr:col>
      <xdr:colOff>101600</xdr:colOff>
      <xdr:row>40</xdr:row>
      <xdr:rowOff>90805</xdr:rowOff>
    </xdr:to>
    <xdr:sp macro="" textlink="">
      <xdr:nvSpPr>
        <xdr:cNvPr id="435" name="楕円 434">
          <a:extLst>
            <a:ext uri="{FF2B5EF4-FFF2-40B4-BE49-F238E27FC236}">
              <a16:creationId xmlns:a16="http://schemas.microsoft.com/office/drawing/2014/main" id="{F8AD320A-17CC-4FE1-A018-CC9AA841761A}"/>
            </a:ext>
          </a:extLst>
        </xdr:cNvPr>
        <xdr:cNvSpPr/>
      </xdr:nvSpPr>
      <xdr:spPr>
        <a:xfrm>
          <a:off x="154305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40005</xdr:rowOff>
    </xdr:from>
    <xdr:to>
      <xdr:col>85</xdr:col>
      <xdr:colOff>127000</xdr:colOff>
      <xdr:row>40</xdr:row>
      <xdr:rowOff>43815</xdr:rowOff>
    </xdr:to>
    <xdr:cxnSp macro="">
      <xdr:nvCxnSpPr>
        <xdr:cNvPr id="436" name="直線コネクタ 435">
          <a:extLst>
            <a:ext uri="{FF2B5EF4-FFF2-40B4-BE49-F238E27FC236}">
              <a16:creationId xmlns:a16="http://schemas.microsoft.com/office/drawing/2014/main" id="{CE90B139-7099-43E4-A109-19F81102C69C}"/>
            </a:ext>
          </a:extLst>
        </xdr:cNvPr>
        <xdr:cNvCxnSpPr/>
      </xdr:nvCxnSpPr>
      <xdr:spPr>
        <a:xfrm>
          <a:off x="15481300" y="689800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133985</xdr:rowOff>
    </xdr:from>
    <xdr:to>
      <xdr:col>76</xdr:col>
      <xdr:colOff>165100</xdr:colOff>
      <xdr:row>40</xdr:row>
      <xdr:rowOff>64135</xdr:rowOff>
    </xdr:to>
    <xdr:sp macro="" textlink="">
      <xdr:nvSpPr>
        <xdr:cNvPr id="437" name="楕円 436">
          <a:extLst>
            <a:ext uri="{FF2B5EF4-FFF2-40B4-BE49-F238E27FC236}">
              <a16:creationId xmlns:a16="http://schemas.microsoft.com/office/drawing/2014/main" id="{21EE0BC2-A1B2-4869-8DE3-F142C9A1A226}"/>
            </a:ext>
          </a:extLst>
        </xdr:cNvPr>
        <xdr:cNvSpPr/>
      </xdr:nvSpPr>
      <xdr:spPr>
        <a:xfrm>
          <a:off x="14541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13335</xdr:rowOff>
    </xdr:from>
    <xdr:to>
      <xdr:col>81</xdr:col>
      <xdr:colOff>50800</xdr:colOff>
      <xdr:row>40</xdr:row>
      <xdr:rowOff>40005</xdr:rowOff>
    </xdr:to>
    <xdr:cxnSp macro="">
      <xdr:nvCxnSpPr>
        <xdr:cNvPr id="438" name="直線コネクタ 437">
          <a:extLst>
            <a:ext uri="{FF2B5EF4-FFF2-40B4-BE49-F238E27FC236}">
              <a16:creationId xmlns:a16="http://schemas.microsoft.com/office/drawing/2014/main" id="{C3EBF444-A16B-4552-AD19-E32AE898EC7B}"/>
            </a:ext>
          </a:extLst>
        </xdr:cNvPr>
        <xdr:cNvCxnSpPr/>
      </xdr:nvCxnSpPr>
      <xdr:spPr>
        <a:xfrm>
          <a:off x="14592300" y="68713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101600</xdr:rowOff>
    </xdr:from>
    <xdr:to>
      <xdr:col>72</xdr:col>
      <xdr:colOff>38100</xdr:colOff>
      <xdr:row>40</xdr:row>
      <xdr:rowOff>31750</xdr:rowOff>
    </xdr:to>
    <xdr:sp macro="" textlink="">
      <xdr:nvSpPr>
        <xdr:cNvPr id="439" name="楕円 438">
          <a:extLst>
            <a:ext uri="{FF2B5EF4-FFF2-40B4-BE49-F238E27FC236}">
              <a16:creationId xmlns:a16="http://schemas.microsoft.com/office/drawing/2014/main" id="{F56E0A45-3F60-4093-90C7-35A6A39F7916}"/>
            </a:ext>
          </a:extLst>
        </xdr:cNvPr>
        <xdr:cNvSpPr/>
      </xdr:nvSpPr>
      <xdr:spPr>
        <a:xfrm>
          <a:off x="13652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152400</xdr:rowOff>
    </xdr:from>
    <xdr:to>
      <xdr:col>76</xdr:col>
      <xdr:colOff>114300</xdr:colOff>
      <xdr:row>40</xdr:row>
      <xdr:rowOff>13335</xdr:rowOff>
    </xdr:to>
    <xdr:cxnSp macro="">
      <xdr:nvCxnSpPr>
        <xdr:cNvPr id="440" name="直線コネクタ 439">
          <a:extLst>
            <a:ext uri="{FF2B5EF4-FFF2-40B4-BE49-F238E27FC236}">
              <a16:creationId xmlns:a16="http://schemas.microsoft.com/office/drawing/2014/main" id="{87558A1F-1647-4AF1-8CD7-749AFF4072F5}"/>
            </a:ext>
          </a:extLst>
        </xdr:cNvPr>
        <xdr:cNvCxnSpPr/>
      </xdr:nvCxnSpPr>
      <xdr:spPr>
        <a:xfrm>
          <a:off x="13703300" y="68389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67310</xdr:rowOff>
    </xdr:from>
    <xdr:to>
      <xdr:col>67</xdr:col>
      <xdr:colOff>101600</xdr:colOff>
      <xdr:row>39</xdr:row>
      <xdr:rowOff>168910</xdr:rowOff>
    </xdr:to>
    <xdr:sp macro="" textlink="">
      <xdr:nvSpPr>
        <xdr:cNvPr id="441" name="楕円 440">
          <a:extLst>
            <a:ext uri="{FF2B5EF4-FFF2-40B4-BE49-F238E27FC236}">
              <a16:creationId xmlns:a16="http://schemas.microsoft.com/office/drawing/2014/main" id="{B5D717E4-EC9C-4762-A5D5-38F6D2CD2CFE}"/>
            </a:ext>
          </a:extLst>
        </xdr:cNvPr>
        <xdr:cNvSpPr/>
      </xdr:nvSpPr>
      <xdr:spPr>
        <a:xfrm>
          <a:off x="12763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118110</xdr:rowOff>
    </xdr:from>
    <xdr:to>
      <xdr:col>71</xdr:col>
      <xdr:colOff>177800</xdr:colOff>
      <xdr:row>39</xdr:row>
      <xdr:rowOff>152400</xdr:rowOff>
    </xdr:to>
    <xdr:cxnSp macro="">
      <xdr:nvCxnSpPr>
        <xdr:cNvPr id="442" name="直線コネクタ 441">
          <a:extLst>
            <a:ext uri="{FF2B5EF4-FFF2-40B4-BE49-F238E27FC236}">
              <a16:creationId xmlns:a16="http://schemas.microsoft.com/office/drawing/2014/main" id="{23612B00-667D-49EC-BAA2-6B1ED5DD1755}"/>
            </a:ext>
          </a:extLst>
        </xdr:cNvPr>
        <xdr:cNvCxnSpPr/>
      </xdr:nvCxnSpPr>
      <xdr:spPr>
        <a:xfrm>
          <a:off x="12814300" y="68046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84472</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A52BA5BD-7D51-425A-9320-C632CB6295C5}"/>
            </a:ext>
          </a:extLst>
        </xdr:cNvPr>
        <xdr:cNvSpPr txBox="1"/>
      </xdr:nvSpPr>
      <xdr:spPr>
        <a:xfrm>
          <a:off x="152660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101617</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6AC6B7A2-D520-4A34-8394-BF889D640058}"/>
            </a:ext>
          </a:extLst>
        </xdr:cNvPr>
        <xdr:cNvSpPr txBox="1"/>
      </xdr:nvSpPr>
      <xdr:spPr>
        <a:xfrm>
          <a:off x="14389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38752</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A4C41D15-898F-47D2-8C0C-8A398A4BDE68}"/>
            </a:ext>
          </a:extLst>
        </xdr:cNvPr>
        <xdr:cNvSpPr txBox="1"/>
      </xdr:nvSpPr>
      <xdr:spPr>
        <a:xfrm>
          <a:off x="13500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61612</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AF221A77-647B-4FDD-97C6-AD033FBE3DF4}"/>
            </a:ext>
          </a:extLst>
        </xdr:cNvPr>
        <xdr:cNvSpPr txBox="1"/>
      </xdr:nvSpPr>
      <xdr:spPr>
        <a:xfrm>
          <a:off x="12611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81932</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C0652935-61C8-4A59-BB9A-1CBDF90CAD52}"/>
            </a:ext>
          </a:extLst>
        </xdr:cNvPr>
        <xdr:cNvSpPr txBox="1"/>
      </xdr:nvSpPr>
      <xdr:spPr>
        <a:xfrm>
          <a:off x="15266044" y="693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55262</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680BE360-B376-4655-9334-14F4FB73901D}"/>
            </a:ext>
          </a:extLst>
        </xdr:cNvPr>
        <xdr:cNvSpPr txBox="1"/>
      </xdr:nvSpPr>
      <xdr:spPr>
        <a:xfrm>
          <a:off x="14389744" y="691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22877</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0CB118DC-620C-4D0C-9148-5FF92C8BE5AB}"/>
            </a:ext>
          </a:extLst>
        </xdr:cNvPr>
        <xdr:cNvSpPr txBox="1"/>
      </xdr:nvSpPr>
      <xdr:spPr>
        <a:xfrm>
          <a:off x="13500744"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160037</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3DABE8F8-9941-4B14-9E36-0B2FD6598946}"/>
            </a:ext>
          </a:extLst>
        </xdr:cNvPr>
        <xdr:cNvSpPr txBox="1"/>
      </xdr:nvSpPr>
      <xdr:spPr>
        <a:xfrm>
          <a:off x="1261174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2E0BFAD0-5851-4A65-A920-1931F0EDABF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EFCCFD60-9BF2-4F97-BD91-27335733A8A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8ADB1945-4B9A-46BE-AEDE-D70AB5C4A8A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BEFCFE5A-FB04-4D60-B485-FB0E39B7D2C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E87E000F-5937-42E2-B33A-F467659CCEA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3BDCAEBD-8430-4FD2-9B0D-73BD873F561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720EBCB8-BEDA-4AC3-AEA0-20ABEF65840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EE15DB10-6C6A-4687-B74E-04E9264854E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BBEADE1C-251E-4515-BDA4-1A7B90B7485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5CE90477-D5BD-46E5-A1CB-FAF863F13D4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EA240707-068B-4E23-B542-FD7070A6D55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a:extLst>
            <a:ext uri="{FF2B5EF4-FFF2-40B4-BE49-F238E27FC236}">
              <a16:creationId xmlns:a16="http://schemas.microsoft.com/office/drawing/2014/main" id="{61AFA409-E085-425A-A16C-32D37883261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F8703594-2C17-4C1D-96B7-59A68FFADFA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a:extLst>
            <a:ext uri="{FF2B5EF4-FFF2-40B4-BE49-F238E27FC236}">
              <a16:creationId xmlns:a16="http://schemas.microsoft.com/office/drawing/2014/main" id="{52C82443-6F1C-4C2C-96BD-15CD3DEF351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73050C2C-58E3-42E5-B3DC-5AFB857C1AE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a:extLst>
            <a:ext uri="{FF2B5EF4-FFF2-40B4-BE49-F238E27FC236}">
              <a16:creationId xmlns:a16="http://schemas.microsoft.com/office/drawing/2014/main" id="{19FC4F73-27EC-4A2E-BCFC-337921BB9A97}"/>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C70B7E65-CCA8-4D8A-B363-F058FB590C4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a:extLst>
            <a:ext uri="{FF2B5EF4-FFF2-40B4-BE49-F238E27FC236}">
              <a16:creationId xmlns:a16="http://schemas.microsoft.com/office/drawing/2014/main" id="{DA6DE46A-1EFE-4927-912E-13694E5617ED}"/>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DBC9C235-65EC-4121-9631-184166CF2FE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a:extLst>
            <a:ext uri="{FF2B5EF4-FFF2-40B4-BE49-F238E27FC236}">
              <a16:creationId xmlns:a16="http://schemas.microsoft.com/office/drawing/2014/main" id="{DED9F4F4-B5ED-4D27-AF9A-F4FF34B2A9A9}"/>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1291E05-BD92-44B5-85D0-12473DD6C20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A059ABCA-60C1-45B8-A132-41C09B2A904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8B2A77CE-C3F0-41E8-BFDA-19659C17E42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30480</xdr:rowOff>
    </xdr:from>
    <xdr:to>
      <xdr:col>116</xdr:col>
      <xdr:colOff>62864</xdr:colOff>
      <xdr:row>42</xdr:row>
      <xdr:rowOff>3810</xdr:rowOff>
    </xdr:to>
    <xdr:cxnSp macro="">
      <xdr:nvCxnSpPr>
        <xdr:cNvPr id="474" name="直線コネクタ 473">
          <a:extLst>
            <a:ext uri="{FF2B5EF4-FFF2-40B4-BE49-F238E27FC236}">
              <a16:creationId xmlns:a16="http://schemas.microsoft.com/office/drawing/2014/main" id="{4780112C-CBC1-43BB-A2AC-CB9E2BFBAAC4}"/>
            </a:ext>
          </a:extLst>
        </xdr:cNvPr>
        <xdr:cNvCxnSpPr/>
      </xdr:nvCxnSpPr>
      <xdr:spPr>
        <a:xfrm flipV="1">
          <a:off x="22160864" y="568833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61521190-B336-4A14-AD3C-CBFECBCD26B2}"/>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6" name="直線コネクタ 475">
          <a:extLst>
            <a:ext uri="{FF2B5EF4-FFF2-40B4-BE49-F238E27FC236}">
              <a16:creationId xmlns:a16="http://schemas.microsoft.com/office/drawing/2014/main" id="{E6592367-409F-4091-924C-3B6E6BA92603}"/>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148607</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6F82E13B-0240-42FC-B169-8B23F3A944E1}"/>
            </a:ext>
          </a:extLst>
        </xdr:cNvPr>
        <xdr:cNvSpPr txBox="1"/>
      </xdr:nvSpPr>
      <xdr:spPr>
        <a:xfrm>
          <a:off x="22199600" y="546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30480</xdr:rowOff>
    </xdr:from>
    <xdr:to>
      <xdr:col>116</xdr:col>
      <xdr:colOff>152400</xdr:colOff>
      <xdr:row>33</xdr:row>
      <xdr:rowOff>30480</xdr:rowOff>
    </xdr:to>
    <xdr:cxnSp macro="">
      <xdr:nvCxnSpPr>
        <xdr:cNvPr id="478" name="直線コネクタ 477">
          <a:extLst>
            <a:ext uri="{FF2B5EF4-FFF2-40B4-BE49-F238E27FC236}">
              <a16:creationId xmlns:a16="http://schemas.microsoft.com/office/drawing/2014/main" id="{6A8119B6-304C-4681-86DF-78275761E9FE}"/>
            </a:ext>
          </a:extLst>
        </xdr:cNvPr>
        <xdr:cNvCxnSpPr/>
      </xdr:nvCxnSpPr>
      <xdr:spPr>
        <a:xfrm>
          <a:off x="22072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128287</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393EE88E-3670-4BA6-86F7-613B30B00AED}"/>
            </a:ext>
          </a:extLst>
        </xdr:cNvPr>
        <xdr:cNvSpPr txBox="1"/>
      </xdr:nvSpPr>
      <xdr:spPr>
        <a:xfrm>
          <a:off x="22199600" y="6471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105410</xdr:rowOff>
    </xdr:from>
    <xdr:to>
      <xdr:col>116</xdr:col>
      <xdr:colOff>114300</xdr:colOff>
      <xdr:row>39</xdr:row>
      <xdr:rowOff>35560</xdr:rowOff>
    </xdr:to>
    <xdr:sp macro="" textlink="">
      <xdr:nvSpPr>
        <xdr:cNvPr id="480" name="フローチャート: 判断 479">
          <a:extLst>
            <a:ext uri="{FF2B5EF4-FFF2-40B4-BE49-F238E27FC236}">
              <a16:creationId xmlns:a16="http://schemas.microsoft.com/office/drawing/2014/main" id="{4419D567-8E97-4256-A7C0-4A55E9016FF2}"/>
            </a:ext>
          </a:extLst>
        </xdr:cNvPr>
        <xdr:cNvSpPr/>
      </xdr:nvSpPr>
      <xdr:spPr>
        <a:xfrm>
          <a:off x="221107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81" name="フローチャート: 判断 480">
          <a:extLst>
            <a:ext uri="{FF2B5EF4-FFF2-40B4-BE49-F238E27FC236}">
              <a16:creationId xmlns:a16="http://schemas.microsoft.com/office/drawing/2014/main" id="{33E1B03E-DDD6-42F4-BC26-55FAD4AED1FD}"/>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82" name="フローチャート: 判断 481">
          <a:extLst>
            <a:ext uri="{FF2B5EF4-FFF2-40B4-BE49-F238E27FC236}">
              <a16:creationId xmlns:a16="http://schemas.microsoft.com/office/drawing/2014/main" id="{E50CB0D5-5555-4408-BA03-AAE7AF0AFC11}"/>
            </a:ext>
          </a:extLst>
        </xdr:cNvPr>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90170</xdr:rowOff>
    </xdr:from>
    <xdr:to>
      <xdr:col>102</xdr:col>
      <xdr:colOff>165100</xdr:colOff>
      <xdr:row>39</xdr:row>
      <xdr:rowOff>20320</xdr:rowOff>
    </xdr:to>
    <xdr:sp macro="" textlink="">
      <xdr:nvSpPr>
        <xdr:cNvPr id="483" name="フローチャート: 判断 482">
          <a:extLst>
            <a:ext uri="{FF2B5EF4-FFF2-40B4-BE49-F238E27FC236}">
              <a16:creationId xmlns:a16="http://schemas.microsoft.com/office/drawing/2014/main" id="{85087F09-6BF7-4B08-BE3E-6765EA0046EE}"/>
            </a:ext>
          </a:extLst>
        </xdr:cNvPr>
        <xdr:cNvSpPr/>
      </xdr:nvSpPr>
      <xdr:spPr>
        <a:xfrm>
          <a:off x="19494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97790</xdr:rowOff>
    </xdr:from>
    <xdr:to>
      <xdr:col>98</xdr:col>
      <xdr:colOff>38100</xdr:colOff>
      <xdr:row>39</xdr:row>
      <xdr:rowOff>27940</xdr:rowOff>
    </xdr:to>
    <xdr:sp macro="" textlink="">
      <xdr:nvSpPr>
        <xdr:cNvPr id="484" name="フローチャート: 判断 483">
          <a:extLst>
            <a:ext uri="{FF2B5EF4-FFF2-40B4-BE49-F238E27FC236}">
              <a16:creationId xmlns:a16="http://schemas.microsoft.com/office/drawing/2014/main" id="{328ABDF4-8088-4462-8A25-D89639B9284E}"/>
            </a:ext>
          </a:extLst>
        </xdr:cNvPr>
        <xdr:cNvSpPr/>
      </xdr:nvSpPr>
      <xdr:spPr>
        <a:xfrm>
          <a:off x="18605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A182A441-E97C-4779-8F98-8DB4E0C371A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97DE61EB-6760-4565-8710-CC364BAA384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BDE3D36-8263-4B89-B77A-31E8E52FE3F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1DC5485-4CAE-4105-9114-F093F1F1434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41EEF7C-40F5-4694-BA9B-A8F3E935EDC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63500</xdr:rowOff>
    </xdr:from>
    <xdr:to>
      <xdr:col>116</xdr:col>
      <xdr:colOff>114300</xdr:colOff>
      <xdr:row>39</xdr:row>
      <xdr:rowOff>165100</xdr:rowOff>
    </xdr:to>
    <xdr:sp macro="" textlink="">
      <xdr:nvSpPr>
        <xdr:cNvPr id="490" name="楕円 489">
          <a:extLst>
            <a:ext uri="{FF2B5EF4-FFF2-40B4-BE49-F238E27FC236}">
              <a16:creationId xmlns:a16="http://schemas.microsoft.com/office/drawing/2014/main" id="{100CE334-559B-42CF-8616-8DE7829ED82E}"/>
            </a:ext>
          </a:extLst>
        </xdr:cNvPr>
        <xdr:cNvSpPr/>
      </xdr:nvSpPr>
      <xdr:spPr>
        <a:xfrm>
          <a:off x="221107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41927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3C1361F5-9FEF-43CC-84BC-17D043FF79DE}"/>
            </a:ext>
          </a:extLst>
        </xdr:cNvPr>
        <xdr:cNvSpPr txBox="1"/>
      </xdr:nvSpPr>
      <xdr:spPr>
        <a:xfrm>
          <a:off x="22199600"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44450</xdr:rowOff>
    </xdr:from>
    <xdr:to>
      <xdr:col>112</xdr:col>
      <xdr:colOff>38100</xdr:colOff>
      <xdr:row>39</xdr:row>
      <xdr:rowOff>146050</xdr:rowOff>
    </xdr:to>
    <xdr:sp macro="" textlink="">
      <xdr:nvSpPr>
        <xdr:cNvPr id="492" name="楕円 491">
          <a:extLst>
            <a:ext uri="{FF2B5EF4-FFF2-40B4-BE49-F238E27FC236}">
              <a16:creationId xmlns:a16="http://schemas.microsoft.com/office/drawing/2014/main" id="{0CEA57E5-FCD5-4B7F-8908-94A9B86EFA6F}"/>
            </a:ext>
          </a:extLst>
        </xdr:cNvPr>
        <xdr:cNvSpPr/>
      </xdr:nvSpPr>
      <xdr:spPr>
        <a:xfrm>
          <a:off x="21272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95250</xdr:rowOff>
    </xdr:from>
    <xdr:to>
      <xdr:col>116</xdr:col>
      <xdr:colOff>63500</xdr:colOff>
      <xdr:row>39</xdr:row>
      <xdr:rowOff>114300</xdr:rowOff>
    </xdr:to>
    <xdr:cxnSp macro="">
      <xdr:nvCxnSpPr>
        <xdr:cNvPr id="493" name="直線コネクタ 492">
          <a:extLst>
            <a:ext uri="{FF2B5EF4-FFF2-40B4-BE49-F238E27FC236}">
              <a16:creationId xmlns:a16="http://schemas.microsoft.com/office/drawing/2014/main" id="{B116AF47-7D35-484C-8877-A14231D22F23}"/>
            </a:ext>
          </a:extLst>
        </xdr:cNvPr>
        <xdr:cNvCxnSpPr/>
      </xdr:nvCxnSpPr>
      <xdr:spPr>
        <a:xfrm>
          <a:off x="21323300" y="6781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44450</xdr:rowOff>
    </xdr:from>
    <xdr:to>
      <xdr:col>107</xdr:col>
      <xdr:colOff>101600</xdr:colOff>
      <xdr:row>39</xdr:row>
      <xdr:rowOff>146050</xdr:rowOff>
    </xdr:to>
    <xdr:sp macro="" textlink="">
      <xdr:nvSpPr>
        <xdr:cNvPr id="494" name="楕円 493">
          <a:extLst>
            <a:ext uri="{FF2B5EF4-FFF2-40B4-BE49-F238E27FC236}">
              <a16:creationId xmlns:a16="http://schemas.microsoft.com/office/drawing/2014/main" id="{39B518DF-8EE3-448C-B4B6-52752235E0BB}"/>
            </a:ext>
          </a:extLst>
        </xdr:cNvPr>
        <xdr:cNvSpPr/>
      </xdr:nvSpPr>
      <xdr:spPr>
        <a:xfrm>
          <a:off x="20383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95250</xdr:rowOff>
    </xdr:from>
    <xdr:to>
      <xdr:col>111</xdr:col>
      <xdr:colOff>177800</xdr:colOff>
      <xdr:row>39</xdr:row>
      <xdr:rowOff>95250</xdr:rowOff>
    </xdr:to>
    <xdr:cxnSp macro="">
      <xdr:nvCxnSpPr>
        <xdr:cNvPr id="495" name="直線コネクタ 494">
          <a:extLst>
            <a:ext uri="{FF2B5EF4-FFF2-40B4-BE49-F238E27FC236}">
              <a16:creationId xmlns:a16="http://schemas.microsoft.com/office/drawing/2014/main" id="{915BB073-983D-4892-AB51-5CF863CD8378}"/>
            </a:ext>
          </a:extLst>
        </xdr:cNvPr>
        <xdr:cNvCxnSpPr/>
      </xdr:nvCxnSpPr>
      <xdr:spPr>
        <a:xfrm>
          <a:off x="20434300" y="678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96" name="楕円 495">
          <a:extLst>
            <a:ext uri="{FF2B5EF4-FFF2-40B4-BE49-F238E27FC236}">
              <a16:creationId xmlns:a16="http://schemas.microsoft.com/office/drawing/2014/main" id="{360D2457-C46E-4BB7-A6F2-A6C5C06DB18A}"/>
            </a:ext>
          </a:extLst>
        </xdr:cNvPr>
        <xdr:cNvSpPr/>
      </xdr:nvSpPr>
      <xdr:spPr>
        <a:xfrm>
          <a:off x="19494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95250</xdr:rowOff>
    </xdr:from>
    <xdr:to>
      <xdr:col>107</xdr:col>
      <xdr:colOff>50800</xdr:colOff>
      <xdr:row>39</xdr:row>
      <xdr:rowOff>95250</xdr:rowOff>
    </xdr:to>
    <xdr:cxnSp macro="">
      <xdr:nvCxnSpPr>
        <xdr:cNvPr id="497" name="直線コネクタ 496">
          <a:extLst>
            <a:ext uri="{FF2B5EF4-FFF2-40B4-BE49-F238E27FC236}">
              <a16:creationId xmlns:a16="http://schemas.microsoft.com/office/drawing/2014/main" id="{9EFDDB41-A43B-4691-99FF-CDEA392DE640}"/>
            </a:ext>
          </a:extLst>
        </xdr:cNvPr>
        <xdr:cNvCxnSpPr/>
      </xdr:nvCxnSpPr>
      <xdr:spPr>
        <a:xfrm>
          <a:off x="19545300" y="678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48260</xdr:rowOff>
    </xdr:from>
    <xdr:to>
      <xdr:col>98</xdr:col>
      <xdr:colOff>38100</xdr:colOff>
      <xdr:row>39</xdr:row>
      <xdr:rowOff>149860</xdr:rowOff>
    </xdr:to>
    <xdr:sp macro="" textlink="">
      <xdr:nvSpPr>
        <xdr:cNvPr id="498" name="楕円 497">
          <a:extLst>
            <a:ext uri="{FF2B5EF4-FFF2-40B4-BE49-F238E27FC236}">
              <a16:creationId xmlns:a16="http://schemas.microsoft.com/office/drawing/2014/main" id="{BB27DC2A-ED60-47AB-BBFF-5A1238554CD1}"/>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95250</xdr:rowOff>
    </xdr:from>
    <xdr:to>
      <xdr:col>102</xdr:col>
      <xdr:colOff>114300</xdr:colOff>
      <xdr:row>39</xdr:row>
      <xdr:rowOff>99060</xdr:rowOff>
    </xdr:to>
    <xdr:cxnSp macro="">
      <xdr:nvCxnSpPr>
        <xdr:cNvPr id="499" name="直線コネクタ 498">
          <a:extLst>
            <a:ext uri="{FF2B5EF4-FFF2-40B4-BE49-F238E27FC236}">
              <a16:creationId xmlns:a16="http://schemas.microsoft.com/office/drawing/2014/main" id="{34F0ABED-0780-463A-834C-83CABA3C7F18}"/>
            </a:ext>
          </a:extLst>
        </xdr:cNvPr>
        <xdr:cNvCxnSpPr/>
      </xdr:nvCxnSpPr>
      <xdr:spPr>
        <a:xfrm flipV="1">
          <a:off x="18656300" y="6781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A56A97BA-43E1-4E08-A97B-F33214411D45}"/>
            </a:ext>
          </a:extLst>
        </xdr:cNvPr>
        <xdr:cNvSpPr txBox="1"/>
      </xdr:nvSpPr>
      <xdr:spPr>
        <a:xfrm>
          <a:off x="21075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19A77EAF-FA9F-4C18-8648-4D30BF192708}"/>
            </a:ext>
          </a:extLst>
        </xdr:cNvPr>
        <xdr:cNvSpPr txBox="1"/>
      </xdr:nvSpPr>
      <xdr:spPr>
        <a:xfrm>
          <a:off x="20199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36847</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26F5A003-0958-479C-A0FA-9047FB1F9118}"/>
            </a:ext>
          </a:extLst>
        </xdr:cNvPr>
        <xdr:cNvSpPr txBox="1"/>
      </xdr:nvSpPr>
      <xdr:spPr>
        <a:xfrm>
          <a:off x="19310427"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44467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F53442EF-1787-4C51-8E67-6C382161C1F5}"/>
            </a:ext>
          </a:extLst>
        </xdr:cNvPr>
        <xdr:cNvSpPr txBox="1"/>
      </xdr:nvSpPr>
      <xdr:spPr>
        <a:xfrm>
          <a:off x="184214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137177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790512EC-BCE2-438B-AB33-AB9E9A243754}"/>
            </a:ext>
          </a:extLst>
        </xdr:cNvPr>
        <xdr:cNvSpPr txBox="1"/>
      </xdr:nvSpPr>
      <xdr:spPr>
        <a:xfrm>
          <a:off x="210757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137177</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3D14EB32-7132-4F75-9B1E-B7E630E0BD80}"/>
            </a:ext>
          </a:extLst>
        </xdr:cNvPr>
        <xdr:cNvSpPr txBox="1"/>
      </xdr:nvSpPr>
      <xdr:spPr>
        <a:xfrm>
          <a:off x="20199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137177</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92FF42EC-8932-48D3-A126-CC3572A69C3B}"/>
            </a:ext>
          </a:extLst>
        </xdr:cNvPr>
        <xdr:cNvSpPr txBox="1"/>
      </xdr:nvSpPr>
      <xdr:spPr>
        <a:xfrm>
          <a:off x="19310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140987</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56A2B419-9BFC-4658-BCE1-60CF0FE7448A}"/>
            </a:ext>
          </a:extLst>
        </xdr:cNvPr>
        <xdr:cNvSpPr txBox="1"/>
      </xdr:nvSpPr>
      <xdr:spPr>
        <a:xfrm>
          <a:off x="18421427"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ED17DEBE-FE82-49BA-9003-0A874FE899E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7849E953-3C04-4BED-9AD2-BADB11B7898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55F58A49-04D3-4EA0-A7FF-20EDD1A4E14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360A89BC-8C98-4075-B579-CB0D0789703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B7CFDD97-0C00-4550-8B78-4D435814251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9652D2C8-B9DA-4E39-BDB6-233DB2FF8CD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9F9D882F-9B1C-4633-A7D9-DE0560E063E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B9389162-12C3-4DD6-9283-A47C5119349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1279B171-8D76-4FD8-9D3A-AD3FAD94943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77580304-28C2-4C87-9383-A6C1495C67A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a:extLst>
            <a:ext uri="{FF2B5EF4-FFF2-40B4-BE49-F238E27FC236}">
              <a16:creationId xmlns:a16="http://schemas.microsoft.com/office/drawing/2014/main" id="{54BE5069-97B9-4485-B17D-3FBCCAD1DF5E}"/>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a:extLst>
            <a:ext uri="{FF2B5EF4-FFF2-40B4-BE49-F238E27FC236}">
              <a16:creationId xmlns:a16="http://schemas.microsoft.com/office/drawing/2014/main" id="{B50D2DAD-6CBC-4A21-ABE2-BCF24B7EFCA6}"/>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0" name="テキスト ボックス 519">
          <a:extLst>
            <a:ext uri="{FF2B5EF4-FFF2-40B4-BE49-F238E27FC236}">
              <a16:creationId xmlns:a16="http://schemas.microsoft.com/office/drawing/2014/main" id="{9BB9079D-DC4E-466F-8CE5-8691F1EC16B9}"/>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a:extLst>
            <a:ext uri="{FF2B5EF4-FFF2-40B4-BE49-F238E27FC236}">
              <a16:creationId xmlns:a16="http://schemas.microsoft.com/office/drawing/2014/main" id="{B1FAD7CB-FC8C-480F-B85E-51B62DF37B6B}"/>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a:extLst>
            <a:ext uri="{FF2B5EF4-FFF2-40B4-BE49-F238E27FC236}">
              <a16:creationId xmlns:a16="http://schemas.microsoft.com/office/drawing/2014/main" id="{A8CA1888-7750-4419-BA5B-1008BEE0A02F}"/>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a:extLst>
            <a:ext uri="{FF2B5EF4-FFF2-40B4-BE49-F238E27FC236}">
              <a16:creationId xmlns:a16="http://schemas.microsoft.com/office/drawing/2014/main" id="{B98FC141-3F3D-49AD-B649-DDA154AF9B3D}"/>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a:extLst>
            <a:ext uri="{FF2B5EF4-FFF2-40B4-BE49-F238E27FC236}">
              <a16:creationId xmlns:a16="http://schemas.microsoft.com/office/drawing/2014/main" id="{C9EC8184-E58F-4FEE-B36B-B89FC053B58B}"/>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a:extLst>
            <a:ext uri="{FF2B5EF4-FFF2-40B4-BE49-F238E27FC236}">
              <a16:creationId xmlns:a16="http://schemas.microsoft.com/office/drawing/2014/main" id="{8E380383-B406-4D6F-8D79-E139A5EAE607}"/>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a:extLst>
            <a:ext uri="{FF2B5EF4-FFF2-40B4-BE49-F238E27FC236}">
              <a16:creationId xmlns:a16="http://schemas.microsoft.com/office/drawing/2014/main" id="{411C4DAC-30C1-4204-B812-7913818368B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2342B862-2FDB-4AB5-97B1-C302A767A99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26273233-2D5F-476D-B4C0-D42C5A33305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EB61B495-D664-433F-966F-78C17FD0246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64008</xdr:rowOff>
    </xdr:to>
    <xdr:cxnSp macro="">
      <xdr:nvCxnSpPr>
        <xdr:cNvPr id="530" name="直線コネクタ 529">
          <a:extLst>
            <a:ext uri="{FF2B5EF4-FFF2-40B4-BE49-F238E27FC236}">
              <a16:creationId xmlns:a16="http://schemas.microsoft.com/office/drawing/2014/main" id="{4A4B31E6-A36C-4997-9372-A9E52FF226EE}"/>
            </a:ext>
          </a:extLst>
        </xdr:cNvPr>
        <xdr:cNvCxnSpPr/>
      </xdr:nvCxnSpPr>
      <xdr:spPr>
        <a:xfrm flipV="1">
          <a:off x="16318864" y="9624060"/>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67835</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038D8135-C51C-4ABA-94F1-94E0387B2696}"/>
            </a:ext>
          </a:extLst>
        </xdr:cNvPr>
        <xdr:cNvSpPr txBox="1"/>
      </xdr:nvSpPr>
      <xdr:spPr>
        <a:xfrm>
          <a:off x="16357600" y="1104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64008</xdr:rowOff>
    </xdr:from>
    <xdr:to>
      <xdr:col>86</xdr:col>
      <xdr:colOff>25400</xdr:colOff>
      <xdr:row>64</xdr:row>
      <xdr:rowOff>64008</xdr:rowOff>
    </xdr:to>
    <xdr:cxnSp macro="">
      <xdr:nvCxnSpPr>
        <xdr:cNvPr id="532" name="直線コネクタ 531">
          <a:extLst>
            <a:ext uri="{FF2B5EF4-FFF2-40B4-BE49-F238E27FC236}">
              <a16:creationId xmlns:a16="http://schemas.microsoft.com/office/drawing/2014/main" id="{1A5A1085-BC1D-4EFC-869F-DB34E0910BA8}"/>
            </a:ext>
          </a:extLst>
        </xdr:cNvPr>
        <xdr:cNvCxnSpPr/>
      </xdr:nvCxnSpPr>
      <xdr:spPr>
        <a:xfrm>
          <a:off x="16230600" y="1103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F472B81E-47C4-4C4E-A42E-D3D82D00CB09}"/>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4" name="直線コネクタ 533">
          <a:extLst>
            <a:ext uri="{FF2B5EF4-FFF2-40B4-BE49-F238E27FC236}">
              <a16:creationId xmlns:a16="http://schemas.microsoft.com/office/drawing/2014/main" id="{8BE164BA-E189-4561-84AC-77C01CD9AA0D}"/>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26941</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13AE025E-4C58-44E0-AEF8-EB97AB69090B}"/>
            </a:ext>
          </a:extLst>
        </xdr:cNvPr>
        <xdr:cNvSpPr txBox="1"/>
      </xdr:nvSpPr>
      <xdr:spPr>
        <a:xfrm>
          <a:off x="16357600" y="10142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536" name="フローチャート: 判断 535">
          <a:extLst>
            <a:ext uri="{FF2B5EF4-FFF2-40B4-BE49-F238E27FC236}">
              <a16:creationId xmlns:a16="http://schemas.microsoft.com/office/drawing/2014/main" id="{47056DA4-DEF1-4541-BB49-B16F220B0CE1}"/>
            </a:ext>
          </a:extLst>
        </xdr:cNvPr>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129794</xdr:rowOff>
    </xdr:from>
    <xdr:to>
      <xdr:col>81</xdr:col>
      <xdr:colOff>101600</xdr:colOff>
      <xdr:row>60</xdr:row>
      <xdr:rowOff>59944</xdr:rowOff>
    </xdr:to>
    <xdr:sp macro="" textlink="">
      <xdr:nvSpPr>
        <xdr:cNvPr id="537" name="フローチャート: 判断 536">
          <a:extLst>
            <a:ext uri="{FF2B5EF4-FFF2-40B4-BE49-F238E27FC236}">
              <a16:creationId xmlns:a16="http://schemas.microsoft.com/office/drawing/2014/main" id="{8F98F03D-6D42-4024-99DD-104B1485C507}"/>
            </a:ext>
          </a:extLst>
        </xdr:cNvPr>
        <xdr:cNvSpPr/>
      </xdr:nvSpPr>
      <xdr:spPr>
        <a:xfrm>
          <a:off x="15430500" y="1024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152654</xdr:rowOff>
    </xdr:from>
    <xdr:to>
      <xdr:col>76</xdr:col>
      <xdr:colOff>165100</xdr:colOff>
      <xdr:row>60</xdr:row>
      <xdr:rowOff>82804</xdr:rowOff>
    </xdr:to>
    <xdr:sp macro="" textlink="">
      <xdr:nvSpPr>
        <xdr:cNvPr id="538" name="フローチャート: 判断 537">
          <a:extLst>
            <a:ext uri="{FF2B5EF4-FFF2-40B4-BE49-F238E27FC236}">
              <a16:creationId xmlns:a16="http://schemas.microsoft.com/office/drawing/2014/main" id="{B49312DE-F7F5-4562-B3F8-106DAD9D5277}"/>
            </a:ext>
          </a:extLst>
        </xdr:cNvPr>
        <xdr:cNvSpPr/>
      </xdr:nvSpPr>
      <xdr:spPr>
        <a:xfrm>
          <a:off x="14541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102362</xdr:rowOff>
    </xdr:from>
    <xdr:to>
      <xdr:col>72</xdr:col>
      <xdr:colOff>38100</xdr:colOff>
      <xdr:row>60</xdr:row>
      <xdr:rowOff>32512</xdr:rowOff>
    </xdr:to>
    <xdr:sp macro="" textlink="">
      <xdr:nvSpPr>
        <xdr:cNvPr id="539" name="フローチャート: 判断 538">
          <a:extLst>
            <a:ext uri="{FF2B5EF4-FFF2-40B4-BE49-F238E27FC236}">
              <a16:creationId xmlns:a16="http://schemas.microsoft.com/office/drawing/2014/main" id="{B8CB1A12-6133-44D9-B5A5-89F52488C698}"/>
            </a:ext>
          </a:extLst>
        </xdr:cNvPr>
        <xdr:cNvSpPr/>
      </xdr:nvSpPr>
      <xdr:spPr>
        <a:xfrm>
          <a:off x="13652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79502</xdr:rowOff>
    </xdr:from>
    <xdr:to>
      <xdr:col>67</xdr:col>
      <xdr:colOff>101600</xdr:colOff>
      <xdr:row>60</xdr:row>
      <xdr:rowOff>9652</xdr:rowOff>
    </xdr:to>
    <xdr:sp macro="" textlink="">
      <xdr:nvSpPr>
        <xdr:cNvPr id="540" name="フローチャート: 判断 539">
          <a:extLst>
            <a:ext uri="{FF2B5EF4-FFF2-40B4-BE49-F238E27FC236}">
              <a16:creationId xmlns:a16="http://schemas.microsoft.com/office/drawing/2014/main" id="{638F3CBC-A2CE-45C3-8401-D1B22B94143F}"/>
            </a:ext>
          </a:extLst>
        </xdr:cNvPr>
        <xdr:cNvSpPr/>
      </xdr:nvSpPr>
      <xdr:spPr>
        <a:xfrm>
          <a:off x="12763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DE8697F3-D842-4B86-9423-32E2ED33858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FFD888FC-3AB8-47DB-9699-DCF7047198A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E1CB193-C510-4DC7-BD3F-EA37B95FC9D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106593D7-EF4D-422F-AFC6-6D143E9660F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C98E506F-A5EA-46E2-B34E-1537C967D16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143510</xdr:rowOff>
    </xdr:from>
    <xdr:to>
      <xdr:col>85</xdr:col>
      <xdr:colOff>177800</xdr:colOff>
      <xdr:row>62</xdr:row>
      <xdr:rowOff>73660</xdr:rowOff>
    </xdr:to>
    <xdr:sp macro="" textlink="">
      <xdr:nvSpPr>
        <xdr:cNvPr id="546" name="楕円 545">
          <a:extLst>
            <a:ext uri="{FF2B5EF4-FFF2-40B4-BE49-F238E27FC236}">
              <a16:creationId xmlns:a16="http://schemas.microsoft.com/office/drawing/2014/main" id="{AFD84F61-53E9-4C3B-A994-CB7881CF1757}"/>
            </a:ext>
          </a:extLst>
        </xdr:cNvPr>
        <xdr:cNvSpPr/>
      </xdr:nvSpPr>
      <xdr:spPr>
        <a:xfrm>
          <a:off x="16268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121937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18AA03CB-5D32-4D94-A157-D0957BC5499F}"/>
            </a:ext>
          </a:extLst>
        </xdr:cNvPr>
        <xdr:cNvSpPr txBox="1"/>
      </xdr:nvSpPr>
      <xdr:spPr>
        <a:xfrm>
          <a:off x="16357600"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61214</xdr:rowOff>
    </xdr:from>
    <xdr:to>
      <xdr:col>81</xdr:col>
      <xdr:colOff>101600</xdr:colOff>
      <xdr:row>61</xdr:row>
      <xdr:rowOff>162814</xdr:rowOff>
    </xdr:to>
    <xdr:sp macro="" textlink="">
      <xdr:nvSpPr>
        <xdr:cNvPr id="548" name="楕円 547">
          <a:extLst>
            <a:ext uri="{FF2B5EF4-FFF2-40B4-BE49-F238E27FC236}">
              <a16:creationId xmlns:a16="http://schemas.microsoft.com/office/drawing/2014/main" id="{1ED41E1A-1DB4-45CC-B879-3943A449A0DE}"/>
            </a:ext>
          </a:extLst>
        </xdr:cNvPr>
        <xdr:cNvSpPr/>
      </xdr:nvSpPr>
      <xdr:spPr>
        <a:xfrm>
          <a:off x="15430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112014</xdr:rowOff>
    </xdr:from>
    <xdr:to>
      <xdr:col>85</xdr:col>
      <xdr:colOff>127000</xdr:colOff>
      <xdr:row>62</xdr:row>
      <xdr:rowOff>22860</xdr:rowOff>
    </xdr:to>
    <xdr:cxnSp macro="">
      <xdr:nvCxnSpPr>
        <xdr:cNvPr id="549" name="直線コネクタ 548">
          <a:extLst>
            <a:ext uri="{FF2B5EF4-FFF2-40B4-BE49-F238E27FC236}">
              <a16:creationId xmlns:a16="http://schemas.microsoft.com/office/drawing/2014/main" id="{D187D301-9180-4469-A186-3EB3FB4C9467}"/>
            </a:ext>
          </a:extLst>
        </xdr:cNvPr>
        <xdr:cNvCxnSpPr/>
      </xdr:nvCxnSpPr>
      <xdr:spPr>
        <a:xfrm>
          <a:off x="15481300" y="1057046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136652</xdr:rowOff>
    </xdr:from>
    <xdr:to>
      <xdr:col>76</xdr:col>
      <xdr:colOff>165100</xdr:colOff>
      <xdr:row>61</xdr:row>
      <xdr:rowOff>66802</xdr:rowOff>
    </xdr:to>
    <xdr:sp macro="" textlink="">
      <xdr:nvSpPr>
        <xdr:cNvPr id="550" name="楕円 549">
          <a:extLst>
            <a:ext uri="{FF2B5EF4-FFF2-40B4-BE49-F238E27FC236}">
              <a16:creationId xmlns:a16="http://schemas.microsoft.com/office/drawing/2014/main" id="{58B3EF0D-F644-496C-BCA3-8091C3B3B734}"/>
            </a:ext>
          </a:extLst>
        </xdr:cNvPr>
        <xdr:cNvSpPr/>
      </xdr:nvSpPr>
      <xdr:spPr>
        <a:xfrm>
          <a:off x="145415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16002</xdr:rowOff>
    </xdr:from>
    <xdr:to>
      <xdr:col>81</xdr:col>
      <xdr:colOff>50800</xdr:colOff>
      <xdr:row>61</xdr:row>
      <xdr:rowOff>112014</xdr:rowOff>
    </xdr:to>
    <xdr:cxnSp macro="">
      <xdr:nvCxnSpPr>
        <xdr:cNvPr id="551" name="直線コネクタ 550">
          <a:extLst>
            <a:ext uri="{FF2B5EF4-FFF2-40B4-BE49-F238E27FC236}">
              <a16:creationId xmlns:a16="http://schemas.microsoft.com/office/drawing/2014/main" id="{B4D8CCC2-0865-4ABF-95BE-BED38F9B5E78}"/>
            </a:ext>
          </a:extLst>
        </xdr:cNvPr>
        <xdr:cNvCxnSpPr/>
      </xdr:nvCxnSpPr>
      <xdr:spPr>
        <a:xfrm>
          <a:off x="14592300" y="1047445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40640</xdr:rowOff>
    </xdr:from>
    <xdr:to>
      <xdr:col>72</xdr:col>
      <xdr:colOff>38100</xdr:colOff>
      <xdr:row>60</xdr:row>
      <xdr:rowOff>142240</xdr:rowOff>
    </xdr:to>
    <xdr:sp macro="" textlink="">
      <xdr:nvSpPr>
        <xdr:cNvPr id="552" name="楕円 551">
          <a:extLst>
            <a:ext uri="{FF2B5EF4-FFF2-40B4-BE49-F238E27FC236}">
              <a16:creationId xmlns:a16="http://schemas.microsoft.com/office/drawing/2014/main" id="{5177FABB-F167-4F59-AA41-285B3C7D744F}"/>
            </a:ext>
          </a:extLst>
        </xdr:cNvPr>
        <xdr:cNvSpPr/>
      </xdr:nvSpPr>
      <xdr:spPr>
        <a:xfrm>
          <a:off x="13652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91440</xdr:rowOff>
    </xdr:from>
    <xdr:to>
      <xdr:col>76</xdr:col>
      <xdr:colOff>114300</xdr:colOff>
      <xdr:row>61</xdr:row>
      <xdr:rowOff>16002</xdr:rowOff>
    </xdr:to>
    <xdr:cxnSp macro="">
      <xdr:nvCxnSpPr>
        <xdr:cNvPr id="553" name="直線コネクタ 552">
          <a:extLst>
            <a:ext uri="{FF2B5EF4-FFF2-40B4-BE49-F238E27FC236}">
              <a16:creationId xmlns:a16="http://schemas.microsoft.com/office/drawing/2014/main" id="{9B772ABA-AD4B-4231-8562-3F7FBA402CBC}"/>
            </a:ext>
          </a:extLst>
        </xdr:cNvPr>
        <xdr:cNvCxnSpPr/>
      </xdr:nvCxnSpPr>
      <xdr:spPr>
        <a:xfrm>
          <a:off x="13703300" y="1037844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116078</xdr:rowOff>
    </xdr:from>
    <xdr:to>
      <xdr:col>67</xdr:col>
      <xdr:colOff>101600</xdr:colOff>
      <xdr:row>60</xdr:row>
      <xdr:rowOff>46228</xdr:rowOff>
    </xdr:to>
    <xdr:sp macro="" textlink="">
      <xdr:nvSpPr>
        <xdr:cNvPr id="554" name="楕円 553">
          <a:extLst>
            <a:ext uri="{FF2B5EF4-FFF2-40B4-BE49-F238E27FC236}">
              <a16:creationId xmlns:a16="http://schemas.microsoft.com/office/drawing/2014/main" id="{3EBADB84-5CA7-44A7-9876-B25CB074D72F}"/>
            </a:ext>
          </a:extLst>
        </xdr:cNvPr>
        <xdr:cNvSpPr/>
      </xdr:nvSpPr>
      <xdr:spPr>
        <a:xfrm>
          <a:off x="12763500" y="102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166878</xdr:rowOff>
    </xdr:from>
    <xdr:to>
      <xdr:col>71</xdr:col>
      <xdr:colOff>177800</xdr:colOff>
      <xdr:row>60</xdr:row>
      <xdr:rowOff>91440</xdr:rowOff>
    </xdr:to>
    <xdr:cxnSp macro="">
      <xdr:nvCxnSpPr>
        <xdr:cNvPr id="555" name="直線コネクタ 554">
          <a:extLst>
            <a:ext uri="{FF2B5EF4-FFF2-40B4-BE49-F238E27FC236}">
              <a16:creationId xmlns:a16="http://schemas.microsoft.com/office/drawing/2014/main" id="{6F525864-6655-492F-BF69-9D6E79B9A08A}"/>
            </a:ext>
          </a:extLst>
        </xdr:cNvPr>
        <xdr:cNvCxnSpPr/>
      </xdr:nvCxnSpPr>
      <xdr:spPr>
        <a:xfrm>
          <a:off x="12814300" y="1028242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76471</xdr:rowOff>
    </xdr:from>
    <xdr:ext cx="405111" cy="259045"/>
    <xdr:sp macro="" textlink="">
      <xdr:nvSpPr>
        <xdr:cNvPr id="556" name="n_1aveValue【学校施設】&#10;有形固定資産減価償却率">
          <a:extLst>
            <a:ext uri="{FF2B5EF4-FFF2-40B4-BE49-F238E27FC236}">
              <a16:creationId xmlns:a16="http://schemas.microsoft.com/office/drawing/2014/main" id="{69BBB42A-02F0-426E-A833-3EB9890397B1}"/>
            </a:ext>
          </a:extLst>
        </xdr:cNvPr>
        <xdr:cNvSpPr txBox="1"/>
      </xdr:nvSpPr>
      <xdr:spPr>
        <a:xfrm>
          <a:off x="15266044" y="10020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99331</xdr:rowOff>
    </xdr:from>
    <xdr:ext cx="405111" cy="259045"/>
    <xdr:sp macro="" textlink="">
      <xdr:nvSpPr>
        <xdr:cNvPr id="557" name="n_2aveValue【学校施設】&#10;有形固定資産減価償却率">
          <a:extLst>
            <a:ext uri="{FF2B5EF4-FFF2-40B4-BE49-F238E27FC236}">
              <a16:creationId xmlns:a16="http://schemas.microsoft.com/office/drawing/2014/main" id="{5081D06F-2017-44C6-BFB5-37A5F91A37AA}"/>
            </a:ext>
          </a:extLst>
        </xdr:cNvPr>
        <xdr:cNvSpPr txBox="1"/>
      </xdr:nvSpPr>
      <xdr:spPr>
        <a:xfrm>
          <a:off x="14389744"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49039</xdr:rowOff>
    </xdr:from>
    <xdr:ext cx="405111" cy="259045"/>
    <xdr:sp macro="" textlink="">
      <xdr:nvSpPr>
        <xdr:cNvPr id="558" name="n_3aveValue【学校施設】&#10;有形固定資産減価償却率">
          <a:extLst>
            <a:ext uri="{FF2B5EF4-FFF2-40B4-BE49-F238E27FC236}">
              <a16:creationId xmlns:a16="http://schemas.microsoft.com/office/drawing/2014/main" id="{4991BC6B-B972-46FC-8D62-EFC1378CE65D}"/>
            </a:ext>
          </a:extLst>
        </xdr:cNvPr>
        <xdr:cNvSpPr txBox="1"/>
      </xdr:nvSpPr>
      <xdr:spPr>
        <a:xfrm>
          <a:off x="13500744" y="999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26179</xdr:rowOff>
    </xdr:from>
    <xdr:ext cx="405111" cy="259045"/>
    <xdr:sp macro="" textlink="">
      <xdr:nvSpPr>
        <xdr:cNvPr id="559" name="n_4aveValue【学校施設】&#10;有形固定資産減価償却率">
          <a:extLst>
            <a:ext uri="{FF2B5EF4-FFF2-40B4-BE49-F238E27FC236}">
              <a16:creationId xmlns:a16="http://schemas.microsoft.com/office/drawing/2014/main" id="{F02FCFB3-0802-41EF-B71D-104FB55EFBA2}"/>
            </a:ext>
          </a:extLst>
        </xdr:cNvPr>
        <xdr:cNvSpPr txBox="1"/>
      </xdr:nvSpPr>
      <xdr:spPr>
        <a:xfrm>
          <a:off x="12611744" y="997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153941</xdr:rowOff>
    </xdr:from>
    <xdr:ext cx="405111" cy="259045"/>
    <xdr:sp macro="" textlink="">
      <xdr:nvSpPr>
        <xdr:cNvPr id="560" name="n_1mainValue【学校施設】&#10;有形固定資産減価償却率">
          <a:extLst>
            <a:ext uri="{FF2B5EF4-FFF2-40B4-BE49-F238E27FC236}">
              <a16:creationId xmlns:a16="http://schemas.microsoft.com/office/drawing/2014/main" id="{F65F4C40-9454-4310-92CE-7D392A1074F5}"/>
            </a:ext>
          </a:extLst>
        </xdr:cNvPr>
        <xdr:cNvSpPr txBox="1"/>
      </xdr:nvSpPr>
      <xdr:spPr>
        <a:xfrm>
          <a:off x="15266044" y="1061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57929</xdr:rowOff>
    </xdr:from>
    <xdr:ext cx="405111" cy="259045"/>
    <xdr:sp macro="" textlink="">
      <xdr:nvSpPr>
        <xdr:cNvPr id="561" name="n_2mainValue【学校施設】&#10;有形固定資産減価償却率">
          <a:extLst>
            <a:ext uri="{FF2B5EF4-FFF2-40B4-BE49-F238E27FC236}">
              <a16:creationId xmlns:a16="http://schemas.microsoft.com/office/drawing/2014/main" id="{D9868218-60B3-411B-A97B-791CC8094175}"/>
            </a:ext>
          </a:extLst>
        </xdr:cNvPr>
        <xdr:cNvSpPr txBox="1"/>
      </xdr:nvSpPr>
      <xdr:spPr>
        <a:xfrm>
          <a:off x="14389744" y="1051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133367</xdr:rowOff>
    </xdr:from>
    <xdr:ext cx="405111" cy="259045"/>
    <xdr:sp macro="" textlink="">
      <xdr:nvSpPr>
        <xdr:cNvPr id="562" name="n_3mainValue【学校施設】&#10;有形固定資産減価償却率">
          <a:extLst>
            <a:ext uri="{FF2B5EF4-FFF2-40B4-BE49-F238E27FC236}">
              <a16:creationId xmlns:a16="http://schemas.microsoft.com/office/drawing/2014/main" id="{6ED16A3C-73F1-4719-A46B-68D33E09DD1C}"/>
            </a:ext>
          </a:extLst>
        </xdr:cNvPr>
        <xdr:cNvSpPr txBox="1"/>
      </xdr:nvSpPr>
      <xdr:spPr>
        <a:xfrm>
          <a:off x="13500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37355</xdr:rowOff>
    </xdr:from>
    <xdr:ext cx="405111" cy="259045"/>
    <xdr:sp macro="" textlink="">
      <xdr:nvSpPr>
        <xdr:cNvPr id="563" name="n_4mainValue【学校施設】&#10;有形固定資産減価償却率">
          <a:extLst>
            <a:ext uri="{FF2B5EF4-FFF2-40B4-BE49-F238E27FC236}">
              <a16:creationId xmlns:a16="http://schemas.microsoft.com/office/drawing/2014/main" id="{C6E63A2D-2A8E-4F77-8B45-8946B9D0811C}"/>
            </a:ext>
          </a:extLst>
        </xdr:cNvPr>
        <xdr:cNvSpPr txBox="1"/>
      </xdr:nvSpPr>
      <xdr:spPr>
        <a:xfrm>
          <a:off x="12611744" y="1032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85AC359B-A475-4145-BE5E-C361FAAB7A8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6BEF1E12-13B4-4973-B1F4-D5EAB9E51FD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030276D0-4643-441C-85C9-3CF2E7E5AFB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730CA16A-64B6-4DC9-8100-A788E192C5A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528B2B41-DA15-4475-8837-701BEFD1BA6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07A69606-DECE-4FE6-9B17-A8A38594A43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59749A00-287E-473D-BBE9-9755FAD49CB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DBE8501D-DBAC-4B9F-9782-718A6CFDCDC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9B3D47E6-7F86-453B-A242-5FCC8B75BF9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8CD7D91E-2470-4ED5-8C91-EB1DD9230AF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7B28F0FF-14A7-430E-B54E-5EC959C20EE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AA653FAC-1010-45E2-ADD1-3BEE971D1A25}"/>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F1DD69BD-66C8-4A2F-B14D-93C80EBCC055}"/>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E6AAFEDD-3C40-4085-AFB6-C6D790FF4A2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02A68502-5111-4BC1-91DD-8A3E263C50B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666F7541-3D62-49F9-BB95-19FDFEBE5DEB}"/>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44915BCB-3A1D-4CE4-B8DA-B873FEECC1F2}"/>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1630D929-8031-4F35-8FA3-ED404C9E7BE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3DF575A4-C60E-4E7E-81B1-7BF74B1DE23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350B7024-02C3-49F0-86CB-3303162CF36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32004</xdr:rowOff>
    </xdr:from>
    <xdr:to>
      <xdr:col>116</xdr:col>
      <xdr:colOff>62864</xdr:colOff>
      <xdr:row>62</xdr:row>
      <xdr:rowOff>170879</xdr:rowOff>
    </xdr:to>
    <xdr:cxnSp macro="">
      <xdr:nvCxnSpPr>
        <xdr:cNvPr id="584" name="直線コネクタ 583">
          <a:extLst>
            <a:ext uri="{FF2B5EF4-FFF2-40B4-BE49-F238E27FC236}">
              <a16:creationId xmlns:a16="http://schemas.microsoft.com/office/drawing/2014/main" id="{5B5CD235-A9BE-43D5-B298-A8D36986DF27}"/>
            </a:ext>
          </a:extLst>
        </xdr:cNvPr>
        <xdr:cNvCxnSpPr/>
      </xdr:nvCxnSpPr>
      <xdr:spPr>
        <a:xfrm flipV="1">
          <a:off x="22160864" y="9633204"/>
          <a:ext cx="0" cy="1167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3256</xdr:rowOff>
    </xdr:from>
    <xdr:ext cx="469744" cy="259045"/>
    <xdr:sp macro="" textlink="">
      <xdr:nvSpPr>
        <xdr:cNvPr id="585" name="【学校施設】&#10;一人当たり面積最小値テキスト">
          <a:extLst>
            <a:ext uri="{FF2B5EF4-FFF2-40B4-BE49-F238E27FC236}">
              <a16:creationId xmlns:a16="http://schemas.microsoft.com/office/drawing/2014/main" id="{EC77338A-C7E3-43C6-ACF9-933373CC1AB3}"/>
            </a:ext>
          </a:extLst>
        </xdr:cNvPr>
        <xdr:cNvSpPr txBox="1"/>
      </xdr:nvSpPr>
      <xdr:spPr>
        <a:xfrm>
          <a:off x="22199600" y="108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170879</xdr:rowOff>
    </xdr:from>
    <xdr:to>
      <xdr:col>116</xdr:col>
      <xdr:colOff>152400</xdr:colOff>
      <xdr:row>62</xdr:row>
      <xdr:rowOff>170879</xdr:rowOff>
    </xdr:to>
    <xdr:cxnSp macro="">
      <xdr:nvCxnSpPr>
        <xdr:cNvPr id="586" name="直線コネクタ 585">
          <a:extLst>
            <a:ext uri="{FF2B5EF4-FFF2-40B4-BE49-F238E27FC236}">
              <a16:creationId xmlns:a16="http://schemas.microsoft.com/office/drawing/2014/main" id="{CD74FEF9-C258-452A-AC71-AFB49C14396D}"/>
            </a:ext>
          </a:extLst>
        </xdr:cNvPr>
        <xdr:cNvCxnSpPr/>
      </xdr:nvCxnSpPr>
      <xdr:spPr>
        <a:xfrm>
          <a:off x="22072600" y="1080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150131</xdr:rowOff>
    </xdr:from>
    <xdr:ext cx="469744" cy="259045"/>
    <xdr:sp macro="" textlink="">
      <xdr:nvSpPr>
        <xdr:cNvPr id="587" name="【学校施設】&#10;一人当たり面積最大値テキスト">
          <a:extLst>
            <a:ext uri="{FF2B5EF4-FFF2-40B4-BE49-F238E27FC236}">
              <a16:creationId xmlns:a16="http://schemas.microsoft.com/office/drawing/2014/main" id="{B6B7B9BF-3CB8-49CB-9BB5-710795CC50D8}"/>
            </a:ext>
          </a:extLst>
        </xdr:cNvPr>
        <xdr:cNvSpPr txBox="1"/>
      </xdr:nvSpPr>
      <xdr:spPr>
        <a:xfrm>
          <a:off x="22199600" y="940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32004</xdr:rowOff>
    </xdr:from>
    <xdr:to>
      <xdr:col>116</xdr:col>
      <xdr:colOff>152400</xdr:colOff>
      <xdr:row>56</xdr:row>
      <xdr:rowOff>32004</xdr:rowOff>
    </xdr:to>
    <xdr:cxnSp macro="">
      <xdr:nvCxnSpPr>
        <xdr:cNvPr id="588" name="直線コネクタ 587">
          <a:extLst>
            <a:ext uri="{FF2B5EF4-FFF2-40B4-BE49-F238E27FC236}">
              <a16:creationId xmlns:a16="http://schemas.microsoft.com/office/drawing/2014/main" id="{4B6E25D1-8490-4CE0-B159-487321DF2B6F}"/>
            </a:ext>
          </a:extLst>
        </xdr:cNvPr>
        <xdr:cNvCxnSpPr/>
      </xdr:nvCxnSpPr>
      <xdr:spPr>
        <a:xfrm>
          <a:off x="22072600" y="963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100220</xdr:rowOff>
    </xdr:from>
    <xdr:ext cx="469744" cy="259045"/>
    <xdr:sp macro="" textlink="">
      <xdr:nvSpPr>
        <xdr:cNvPr id="589" name="【学校施設】&#10;一人当たり面積平均値テキスト">
          <a:extLst>
            <a:ext uri="{FF2B5EF4-FFF2-40B4-BE49-F238E27FC236}">
              <a16:creationId xmlns:a16="http://schemas.microsoft.com/office/drawing/2014/main" id="{C309559A-5F1E-4F71-BE07-2D33FEC1916A}"/>
            </a:ext>
          </a:extLst>
        </xdr:cNvPr>
        <xdr:cNvSpPr txBox="1"/>
      </xdr:nvSpPr>
      <xdr:spPr>
        <a:xfrm>
          <a:off x="22199600" y="10387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121793</xdr:rowOff>
    </xdr:from>
    <xdr:to>
      <xdr:col>116</xdr:col>
      <xdr:colOff>114300</xdr:colOff>
      <xdr:row>61</xdr:row>
      <xdr:rowOff>51943</xdr:rowOff>
    </xdr:to>
    <xdr:sp macro="" textlink="">
      <xdr:nvSpPr>
        <xdr:cNvPr id="590" name="フローチャート: 判断 589">
          <a:extLst>
            <a:ext uri="{FF2B5EF4-FFF2-40B4-BE49-F238E27FC236}">
              <a16:creationId xmlns:a16="http://schemas.microsoft.com/office/drawing/2014/main" id="{B0B49A7B-587D-478C-850D-F4CD8094B4B7}"/>
            </a:ext>
          </a:extLst>
        </xdr:cNvPr>
        <xdr:cNvSpPr/>
      </xdr:nvSpPr>
      <xdr:spPr>
        <a:xfrm>
          <a:off x="221107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120650</xdr:rowOff>
    </xdr:from>
    <xdr:to>
      <xdr:col>112</xdr:col>
      <xdr:colOff>38100</xdr:colOff>
      <xdr:row>61</xdr:row>
      <xdr:rowOff>50800</xdr:rowOff>
    </xdr:to>
    <xdr:sp macro="" textlink="">
      <xdr:nvSpPr>
        <xdr:cNvPr id="591" name="フローチャート: 判断 590">
          <a:extLst>
            <a:ext uri="{FF2B5EF4-FFF2-40B4-BE49-F238E27FC236}">
              <a16:creationId xmlns:a16="http://schemas.microsoft.com/office/drawing/2014/main" id="{C80EBDF6-24F7-4D84-B911-F72656A43BF0}"/>
            </a:ext>
          </a:extLst>
        </xdr:cNvPr>
        <xdr:cNvSpPr/>
      </xdr:nvSpPr>
      <xdr:spPr>
        <a:xfrm>
          <a:off x="21272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141795</xdr:rowOff>
    </xdr:from>
    <xdr:to>
      <xdr:col>107</xdr:col>
      <xdr:colOff>101600</xdr:colOff>
      <xdr:row>61</xdr:row>
      <xdr:rowOff>71945</xdr:rowOff>
    </xdr:to>
    <xdr:sp macro="" textlink="">
      <xdr:nvSpPr>
        <xdr:cNvPr id="592" name="フローチャート: 判断 591">
          <a:extLst>
            <a:ext uri="{FF2B5EF4-FFF2-40B4-BE49-F238E27FC236}">
              <a16:creationId xmlns:a16="http://schemas.microsoft.com/office/drawing/2014/main" id="{1D59AABC-5A64-473E-8110-6D8D3F6E8D28}"/>
            </a:ext>
          </a:extLst>
        </xdr:cNvPr>
        <xdr:cNvSpPr/>
      </xdr:nvSpPr>
      <xdr:spPr>
        <a:xfrm>
          <a:off x="20383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144653</xdr:rowOff>
    </xdr:from>
    <xdr:to>
      <xdr:col>102</xdr:col>
      <xdr:colOff>165100</xdr:colOff>
      <xdr:row>61</xdr:row>
      <xdr:rowOff>74803</xdr:rowOff>
    </xdr:to>
    <xdr:sp macro="" textlink="">
      <xdr:nvSpPr>
        <xdr:cNvPr id="593" name="フローチャート: 判断 592">
          <a:extLst>
            <a:ext uri="{FF2B5EF4-FFF2-40B4-BE49-F238E27FC236}">
              <a16:creationId xmlns:a16="http://schemas.microsoft.com/office/drawing/2014/main" id="{72B4E26A-A580-4636-9427-E5F70C4A7496}"/>
            </a:ext>
          </a:extLst>
        </xdr:cNvPr>
        <xdr:cNvSpPr/>
      </xdr:nvSpPr>
      <xdr:spPr>
        <a:xfrm>
          <a:off x="19494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xdr:rowOff>
    </xdr:from>
    <xdr:to>
      <xdr:col>98</xdr:col>
      <xdr:colOff>38100</xdr:colOff>
      <xdr:row>61</xdr:row>
      <xdr:rowOff>102235</xdr:rowOff>
    </xdr:to>
    <xdr:sp macro="" textlink="">
      <xdr:nvSpPr>
        <xdr:cNvPr id="594" name="フローチャート: 判断 593">
          <a:extLst>
            <a:ext uri="{FF2B5EF4-FFF2-40B4-BE49-F238E27FC236}">
              <a16:creationId xmlns:a16="http://schemas.microsoft.com/office/drawing/2014/main" id="{EDF29B52-CB7A-4AF0-A14E-A3C63573A9A9}"/>
            </a:ext>
          </a:extLst>
        </xdr:cNvPr>
        <xdr:cNvSpPr/>
      </xdr:nvSpPr>
      <xdr:spPr>
        <a:xfrm>
          <a:off x="18605500" y="1045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298B98CD-6430-451F-882E-01045DD5F0C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76ED2926-F1BC-4B09-9F68-796EE57B603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DC6940B9-DBBA-4E54-9C2D-0AF2A54B85B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7F4DB8FF-7BDD-4C24-B168-B53077122A3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BE45FBAF-89B0-47CE-A688-8E5E081D844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138367</xdr:rowOff>
    </xdr:from>
    <xdr:to>
      <xdr:col>116</xdr:col>
      <xdr:colOff>114300</xdr:colOff>
      <xdr:row>60</xdr:row>
      <xdr:rowOff>68517</xdr:rowOff>
    </xdr:to>
    <xdr:sp macro="" textlink="">
      <xdr:nvSpPr>
        <xdr:cNvPr id="600" name="楕円 599">
          <a:extLst>
            <a:ext uri="{FF2B5EF4-FFF2-40B4-BE49-F238E27FC236}">
              <a16:creationId xmlns:a16="http://schemas.microsoft.com/office/drawing/2014/main" id="{832F6429-0390-4D0A-ACF7-7D70A36E7B0A}"/>
            </a:ext>
          </a:extLst>
        </xdr:cNvPr>
        <xdr:cNvSpPr/>
      </xdr:nvSpPr>
      <xdr:spPr>
        <a:xfrm>
          <a:off x="22110700" y="1025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161244</xdr:rowOff>
    </xdr:from>
    <xdr:ext cx="469744" cy="259045"/>
    <xdr:sp macro="" textlink="">
      <xdr:nvSpPr>
        <xdr:cNvPr id="601" name="【学校施設】&#10;一人当たり面積該当値テキスト">
          <a:extLst>
            <a:ext uri="{FF2B5EF4-FFF2-40B4-BE49-F238E27FC236}">
              <a16:creationId xmlns:a16="http://schemas.microsoft.com/office/drawing/2014/main" id="{6314E264-9010-41BB-A2BC-096B412DD8ED}"/>
            </a:ext>
          </a:extLst>
        </xdr:cNvPr>
        <xdr:cNvSpPr txBox="1"/>
      </xdr:nvSpPr>
      <xdr:spPr>
        <a:xfrm>
          <a:off x="22199600" y="10105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154940</xdr:rowOff>
    </xdr:from>
    <xdr:to>
      <xdr:col>112</xdr:col>
      <xdr:colOff>38100</xdr:colOff>
      <xdr:row>60</xdr:row>
      <xdr:rowOff>85090</xdr:rowOff>
    </xdr:to>
    <xdr:sp macro="" textlink="">
      <xdr:nvSpPr>
        <xdr:cNvPr id="602" name="楕円 601">
          <a:extLst>
            <a:ext uri="{FF2B5EF4-FFF2-40B4-BE49-F238E27FC236}">
              <a16:creationId xmlns:a16="http://schemas.microsoft.com/office/drawing/2014/main" id="{B23F08A0-87A9-4B0E-8167-84E358A0B3C2}"/>
            </a:ext>
          </a:extLst>
        </xdr:cNvPr>
        <xdr:cNvSpPr/>
      </xdr:nvSpPr>
      <xdr:spPr>
        <a:xfrm>
          <a:off x="21272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17717</xdr:rowOff>
    </xdr:from>
    <xdr:to>
      <xdr:col>116</xdr:col>
      <xdr:colOff>63500</xdr:colOff>
      <xdr:row>60</xdr:row>
      <xdr:rowOff>34290</xdr:rowOff>
    </xdr:to>
    <xdr:cxnSp macro="">
      <xdr:nvCxnSpPr>
        <xdr:cNvPr id="603" name="直線コネクタ 602">
          <a:extLst>
            <a:ext uri="{FF2B5EF4-FFF2-40B4-BE49-F238E27FC236}">
              <a16:creationId xmlns:a16="http://schemas.microsoft.com/office/drawing/2014/main" id="{DAA8B7DA-A653-49E3-A385-B0E52EB5A714}"/>
            </a:ext>
          </a:extLst>
        </xdr:cNvPr>
        <xdr:cNvCxnSpPr/>
      </xdr:nvCxnSpPr>
      <xdr:spPr>
        <a:xfrm flipV="1">
          <a:off x="21323300" y="10304717"/>
          <a:ext cx="8382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158941</xdr:rowOff>
    </xdr:from>
    <xdr:to>
      <xdr:col>107</xdr:col>
      <xdr:colOff>101600</xdr:colOff>
      <xdr:row>60</xdr:row>
      <xdr:rowOff>89091</xdr:rowOff>
    </xdr:to>
    <xdr:sp macro="" textlink="">
      <xdr:nvSpPr>
        <xdr:cNvPr id="604" name="楕円 603">
          <a:extLst>
            <a:ext uri="{FF2B5EF4-FFF2-40B4-BE49-F238E27FC236}">
              <a16:creationId xmlns:a16="http://schemas.microsoft.com/office/drawing/2014/main" id="{A0E64975-3C1D-4BFF-A326-5A510B5FD7F9}"/>
            </a:ext>
          </a:extLst>
        </xdr:cNvPr>
        <xdr:cNvSpPr/>
      </xdr:nvSpPr>
      <xdr:spPr>
        <a:xfrm>
          <a:off x="20383500" y="1027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34290</xdr:rowOff>
    </xdr:from>
    <xdr:to>
      <xdr:col>111</xdr:col>
      <xdr:colOff>177800</xdr:colOff>
      <xdr:row>60</xdr:row>
      <xdr:rowOff>38291</xdr:rowOff>
    </xdr:to>
    <xdr:cxnSp macro="">
      <xdr:nvCxnSpPr>
        <xdr:cNvPr id="605" name="直線コネクタ 604">
          <a:extLst>
            <a:ext uri="{FF2B5EF4-FFF2-40B4-BE49-F238E27FC236}">
              <a16:creationId xmlns:a16="http://schemas.microsoft.com/office/drawing/2014/main" id="{821D00E6-37DE-4BCD-80F7-7EC0BB6FAC65}"/>
            </a:ext>
          </a:extLst>
        </xdr:cNvPr>
        <xdr:cNvCxnSpPr/>
      </xdr:nvCxnSpPr>
      <xdr:spPr>
        <a:xfrm flipV="1">
          <a:off x="20434300" y="10321290"/>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157226</xdr:rowOff>
    </xdr:from>
    <xdr:to>
      <xdr:col>102</xdr:col>
      <xdr:colOff>165100</xdr:colOff>
      <xdr:row>60</xdr:row>
      <xdr:rowOff>87376</xdr:rowOff>
    </xdr:to>
    <xdr:sp macro="" textlink="">
      <xdr:nvSpPr>
        <xdr:cNvPr id="606" name="楕円 605">
          <a:extLst>
            <a:ext uri="{FF2B5EF4-FFF2-40B4-BE49-F238E27FC236}">
              <a16:creationId xmlns:a16="http://schemas.microsoft.com/office/drawing/2014/main" id="{022E651E-4543-4C00-BB16-6CC000D3AF3E}"/>
            </a:ext>
          </a:extLst>
        </xdr:cNvPr>
        <xdr:cNvSpPr/>
      </xdr:nvSpPr>
      <xdr:spPr>
        <a:xfrm>
          <a:off x="19494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36576</xdr:rowOff>
    </xdr:from>
    <xdr:to>
      <xdr:col>107</xdr:col>
      <xdr:colOff>50800</xdr:colOff>
      <xdr:row>60</xdr:row>
      <xdr:rowOff>38291</xdr:rowOff>
    </xdr:to>
    <xdr:cxnSp macro="">
      <xdr:nvCxnSpPr>
        <xdr:cNvPr id="607" name="直線コネクタ 606">
          <a:extLst>
            <a:ext uri="{FF2B5EF4-FFF2-40B4-BE49-F238E27FC236}">
              <a16:creationId xmlns:a16="http://schemas.microsoft.com/office/drawing/2014/main" id="{CF16159F-2904-4CD9-B5FA-6968434562DB}"/>
            </a:ext>
          </a:extLst>
        </xdr:cNvPr>
        <xdr:cNvCxnSpPr/>
      </xdr:nvCxnSpPr>
      <xdr:spPr>
        <a:xfrm>
          <a:off x="19545300" y="10323576"/>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170370</xdr:rowOff>
    </xdr:from>
    <xdr:to>
      <xdr:col>98</xdr:col>
      <xdr:colOff>38100</xdr:colOff>
      <xdr:row>60</xdr:row>
      <xdr:rowOff>100520</xdr:rowOff>
    </xdr:to>
    <xdr:sp macro="" textlink="">
      <xdr:nvSpPr>
        <xdr:cNvPr id="608" name="楕円 607">
          <a:extLst>
            <a:ext uri="{FF2B5EF4-FFF2-40B4-BE49-F238E27FC236}">
              <a16:creationId xmlns:a16="http://schemas.microsoft.com/office/drawing/2014/main" id="{1B6B5F2A-C384-43CA-A77A-5F6CC037FB74}"/>
            </a:ext>
          </a:extLst>
        </xdr:cNvPr>
        <xdr:cNvSpPr/>
      </xdr:nvSpPr>
      <xdr:spPr>
        <a:xfrm>
          <a:off x="18605500" y="1028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36576</xdr:rowOff>
    </xdr:from>
    <xdr:to>
      <xdr:col>102</xdr:col>
      <xdr:colOff>114300</xdr:colOff>
      <xdr:row>60</xdr:row>
      <xdr:rowOff>49720</xdr:rowOff>
    </xdr:to>
    <xdr:cxnSp macro="">
      <xdr:nvCxnSpPr>
        <xdr:cNvPr id="609" name="直線コネクタ 608">
          <a:extLst>
            <a:ext uri="{FF2B5EF4-FFF2-40B4-BE49-F238E27FC236}">
              <a16:creationId xmlns:a16="http://schemas.microsoft.com/office/drawing/2014/main" id="{207D4772-FDE4-4616-932A-D49999FC5973}"/>
            </a:ext>
          </a:extLst>
        </xdr:cNvPr>
        <xdr:cNvCxnSpPr/>
      </xdr:nvCxnSpPr>
      <xdr:spPr>
        <a:xfrm flipV="1">
          <a:off x="18656300" y="10323576"/>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41927</xdr:rowOff>
    </xdr:from>
    <xdr:ext cx="469744" cy="259045"/>
    <xdr:sp macro="" textlink="">
      <xdr:nvSpPr>
        <xdr:cNvPr id="610" name="n_1aveValue【学校施設】&#10;一人当たり面積">
          <a:extLst>
            <a:ext uri="{FF2B5EF4-FFF2-40B4-BE49-F238E27FC236}">
              <a16:creationId xmlns:a16="http://schemas.microsoft.com/office/drawing/2014/main" id="{C97A58AF-BC93-4560-A1B5-72C2977F8C0B}"/>
            </a:ext>
          </a:extLst>
        </xdr:cNvPr>
        <xdr:cNvSpPr txBox="1"/>
      </xdr:nvSpPr>
      <xdr:spPr>
        <a:xfrm>
          <a:off x="21075727"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63072</xdr:rowOff>
    </xdr:from>
    <xdr:ext cx="469744" cy="259045"/>
    <xdr:sp macro="" textlink="">
      <xdr:nvSpPr>
        <xdr:cNvPr id="611" name="n_2aveValue【学校施設】&#10;一人当たり面積">
          <a:extLst>
            <a:ext uri="{FF2B5EF4-FFF2-40B4-BE49-F238E27FC236}">
              <a16:creationId xmlns:a16="http://schemas.microsoft.com/office/drawing/2014/main" id="{4A0DFC1A-201C-4E27-99A0-78FE6055E473}"/>
            </a:ext>
          </a:extLst>
        </xdr:cNvPr>
        <xdr:cNvSpPr txBox="1"/>
      </xdr:nvSpPr>
      <xdr:spPr>
        <a:xfrm>
          <a:off x="20199427" y="1052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65930</xdr:rowOff>
    </xdr:from>
    <xdr:ext cx="469744" cy="259045"/>
    <xdr:sp macro="" textlink="">
      <xdr:nvSpPr>
        <xdr:cNvPr id="612" name="n_3aveValue【学校施設】&#10;一人当たり面積">
          <a:extLst>
            <a:ext uri="{FF2B5EF4-FFF2-40B4-BE49-F238E27FC236}">
              <a16:creationId xmlns:a16="http://schemas.microsoft.com/office/drawing/2014/main" id="{7E0C299A-3619-4989-A227-5E3084ECE2A9}"/>
            </a:ext>
          </a:extLst>
        </xdr:cNvPr>
        <xdr:cNvSpPr txBox="1"/>
      </xdr:nvSpPr>
      <xdr:spPr>
        <a:xfrm>
          <a:off x="19310427" y="1052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93362</xdr:rowOff>
    </xdr:from>
    <xdr:ext cx="469744" cy="259045"/>
    <xdr:sp macro="" textlink="">
      <xdr:nvSpPr>
        <xdr:cNvPr id="613" name="n_4aveValue【学校施設】&#10;一人当たり面積">
          <a:extLst>
            <a:ext uri="{FF2B5EF4-FFF2-40B4-BE49-F238E27FC236}">
              <a16:creationId xmlns:a16="http://schemas.microsoft.com/office/drawing/2014/main" id="{6C64D570-7453-40BC-8982-BA2B6D347758}"/>
            </a:ext>
          </a:extLst>
        </xdr:cNvPr>
        <xdr:cNvSpPr txBox="1"/>
      </xdr:nvSpPr>
      <xdr:spPr>
        <a:xfrm>
          <a:off x="18421427" y="1055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101617</xdr:rowOff>
    </xdr:from>
    <xdr:ext cx="469744" cy="259045"/>
    <xdr:sp macro="" textlink="">
      <xdr:nvSpPr>
        <xdr:cNvPr id="614" name="n_1mainValue【学校施設】&#10;一人当たり面積">
          <a:extLst>
            <a:ext uri="{FF2B5EF4-FFF2-40B4-BE49-F238E27FC236}">
              <a16:creationId xmlns:a16="http://schemas.microsoft.com/office/drawing/2014/main" id="{235676A9-B188-4E79-8B1E-D8B905D2008A}"/>
            </a:ext>
          </a:extLst>
        </xdr:cNvPr>
        <xdr:cNvSpPr txBox="1"/>
      </xdr:nvSpPr>
      <xdr:spPr>
        <a:xfrm>
          <a:off x="210757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105618</xdr:rowOff>
    </xdr:from>
    <xdr:ext cx="469744" cy="259045"/>
    <xdr:sp macro="" textlink="">
      <xdr:nvSpPr>
        <xdr:cNvPr id="615" name="n_2mainValue【学校施設】&#10;一人当たり面積">
          <a:extLst>
            <a:ext uri="{FF2B5EF4-FFF2-40B4-BE49-F238E27FC236}">
              <a16:creationId xmlns:a16="http://schemas.microsoft.com/office/drawing/2014/main" id="{42ABDA12-6ABA-4FE8-B3F0-0E42A0C67BEB}"/>
            </a:ext>
          </a:extLst>
        </xdr:cNvPr>
        <xdr:cNvSpPr txBox="1"/>
      </xdr:nvSpPr>
      <xdr:spPr>
        <a:xfrm>
          <a:off x="20199427" y="1004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103903</xdr:rowOff>
    </xdr:from>
    <xdr:ext cx="469744" cy="259045"/>
    <xdr:sp macro="" textlink="">
      <xdr:nvSpPr>
        <xdr:cNvPr id="616" name="n_3mainValue【学校施設】&#10;一人当たり面積">
          <a:extLst>
            <a:ext uri="{FF2B5EF4-FFF2-40B4-BE49-F238E27FC236}">
              <a16:creationId xmlns:a16="http://schemas.microsoft.com/office/drawing/2014/main" id="{17E7BA45-CFDF-4E14-B20F-99359AAB4C4C}"/>
            </a:ext>
          </a:extLst>
        </xdr:cNvPr>
        <xdr:cNvSpPr txBox="1"/>
      </xdr:nvSpPr>
      <xdr:spPr>
        <a:xfrm>
          <a:off x="19310427"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117047</xdr:rowOff>
    </xdr:from>
    <xdr:ext cx="469744" cy="259045"/>
    <xdr:sp macro="" textlink="">
      <xdr:nvSpPr>
        <xdr:cNvPr id="617" name="n_4mainValue【学校施設】&#10;一人当たり面積">
          <a:extLst>
            <a:ext uri="{FF2B5EF4-FFF2-40B4-BE49-F238E27FC236}">
              <a16:creationId xmlns:a16="http://schemas.microsoft.com/office/drawing/2014/main" id="{621F766D-FC28-4CA3-A073-32D6DE358257}"/>
            </a:ext>
          </a:extLst>
        </xdr:cNvPr>
        <xdr:cNvSpPr txBox="1"/>
      </xdr:nvSpPr>
      <xdr:spPr>
        <a:xfrm>
          <a:off x="18421427" y="1006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D93534CA-5E26-4143-A665-10C3BA573F5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533201E8-CD4E-442C-A425-BD0B1C89BC4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BB50C061-A9E0-4488-9E46-8867F2D59BA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CBF8EA93-5945-42B2-8EF0-5565E066187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6FA85709-B988-4630-8054-75556BC1DF8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F365C832-F61A-41A4-8F33-F9C7CA8FD87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7FE88B03-FBE4-4C2E-AC52-3A91CBA9185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45EC9F28-163B-46DC-85A3-666575F01F8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9DB53459-F982-4E17-BF45-C3A780BC95B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7C0413EB-A931-4F4B-8AF1-CA886E7D1FA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28517B0F-FA2F-4742-B739-239E11FC2EB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5F2F1C52-26F7-4D78-AC48-1178D906631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67052F66-7231-4D9D-8A29-19E0796ECA6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5ABD9313-34DE-480B-BE8D-8682C8F3E28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8D8FCBC2-5E32-4B61-A60E-BEA3C02AF6C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E510650E-AC9D-4AE8-816D-04793E205E6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A506B915-6B52-47D8-AEBC-FDA6167142B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88C4B0E4-9EC2-4618-9FF8-01B54C7E002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B6A3A56C-5BF8-4418-A0AF-C0775026410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646F9641-AA7B-490B-8831-30033A2124B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C8CE028F-C1D3-4B9D-B2F0-841E78ABF76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C4FE4883-F6B4-4DCE-98D8-8F733DB25DB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7F50F53A-717E-4A03-9374-716C37DF3A0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0A7A8881-066A-4880-BEC6-7A43B75510A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43814</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2D0D4675-7AF4-41C1-A08E-66B4049EC1B2}"/>
            </a:ext>
          </a:extLst>
        </xdr:cNvPr>
        <xdr:cNvCxnSpPr/>
      </xdr:nvCxnSpPr>
      <xdr:spPr>
        <a:xfrm flipV="1">
          <a:off x="16318864" y="13416914"/>
          <a:ext cx="0" cy="14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0AE54CBE-35AF-48D8-AEB1-2CC284EFD66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53323234-B337-455A-8996-F02A102225D1}"/>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161941</xdr:rowOff>
    </xdr:from>
    <xdr:ext cx="405111" cy="259045"/>
    <xdr:sp macro="" textlink="">
      <xdr:nvSpPr>
        <xdr:cNvPr id="645" name="【児童館】&#10;有形固定資産減価償却率最大値テキスト">
          <a:extLst>
            <a:ext uri="{FF2B5EF4-FFF2-40B4-BE49-F238E27FC236}">
              <a16:creationId xmlns:a16="http://schemas.microsoft.com/office/drawing/2014/main" id="{7B834FD4-640E-48DF-B626-D98C2DD3977C}"/>
            </a:ext>
          </a:extLst>
        </xdr:cNvPr>
        <xdr:cNvSpPr txBox="1"/>
      </xdr:nvSpPr>
      <xdr:spPr>
        <a:xfrm>
          <a:off x="163576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43814</xdr:rowOff>
    </xdr:from>
    <xdr:to>
      <xdr:col>86</xdr:col>
      <xdr:colOff>25400</xdr:colOff>
      <xdr:row>78</xdr:row>
      <xdr:rowOff>43814</xdr:rowOff>
    </xdr:to>
    <xdr:cxnSp macro="">
      <xdr:nvCxnSpPr>
        <xdr:cNvPr id="646" name="直線コネクタ 645">
          <a:extLst>
            <a:ext uri="{FF2B5EF4-FFF2-40B4-BE49-F238E27FC236}">
              <a16:creationId xmlns:a16="http://schemas.microsoft.com/office/drawing/2014/main" id="{8598672B-B62D-4608-A5E8-170A316A03FC}"/>
            </a:ext>
          </a:extLst>
        </xdr:cNvPr>
        <xdr:cNvCxnSpPr/>
      </xdr:nvCxnSpPr>
      <xdr:spPr>
        <a:xfrm>
          <a:off x="16230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40657</xdr:rowOff>
    </xdr:from>
    <xdr:ext cx="405111" cy="259045"/>
    <xdr:sp macro="" textlink="">
      <xdr:nvSpPr>
        <xdr:cNvPr id="647" name="【児童館】&#10;有形固定資産減価償却率平均値テキスト">
          <a:extLst>
            <a:ext uri="{FF2B5EF4-FFF2-40B4-BE49-F238E27FC236}">
              <a16:creationId xmlns:a16="http://schemas.microsoft.com/office/drawing/2014/main" id="{3B1B6523-5289-4FC3-9A45-A81FB2D3BDA4}"/>
            </a:ext>
          </a:extLst>
        </xdr:cNvPr>
        <xdr:cNvSpPr txBox="1"/>
      </xdr:nvSpPr>
      <xdr:spPr>
        <a:xfrm>
          <a:off x="16357600" y="1409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17780</xdr:rowOff>
    </xdr:from>
    <xdr:to>
      <xdr:col>85</xdr:col>
      <xdr:colOff>177800</xdr:colOff>
      <xdr:row>83</xdr:row>
      <xdr:rowOff>119380</xdr:rowOff>
    </xdr:to>
    <xdr:sp macro="" textlink="">
      <xdr:nvSpPr>
        <xdr:cNvPr id="648" name="フローチャート: 判断 647">
          <a:extLst>
            <a:ext uri="{FF2B5EF4-FFF2-40B4-BE49-F238E27FC236}">
              <a16:creationId xmlns:a16="http://schemas.microsoft.com/office/drawing/2014/main" id="{AD9129FB-FB8C-4B5D-8172-75D515A825BA}"/>
            </a:ext>
          </a:extLst>
        </xdr:cNvPr>
        <xdr:cNvSpPr/>
      </xdr:nvSpPr>
      <xdr:spPr>
        <a:xfrm>
          <a:off x="16268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2539</xdr:rowOff>
    </xdr:from>
    <xdr:to>
      <xdr:col>81</xdr:col>
      <xdr:colOff>101600</xdr:colOff>
      <xdr:row>83</xdr:row>
      <xdr:rowOff>104139</xdr:rowOff>
    </xdr:to>
    <xdr:sp macro="" textlink="">
      <xdr:nvSpPr>
        <xdr:cNvPr id="649" name="フローチャート: 判断 648">
          <a:extLst>
            <a:ext uri="{FF2B5EF4-FFF2-40B4-BE49-F238E27FC236}">
              <a16:creationId xmlns:a16="http://schemas.microsoft.com/office/drawing/2014/main" id="{75C08FA6-A040-4A70-914C-9DBEE98CEE50}"/>
            </a:ext>
          </a:extLst>
        </xdr:cNvPr>
        <xdr:cNvSpPr/>
      </xdr:nvSpPr>
      <xdr:spPr>
        <a:xfrm>
          <a:off x="15430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114936</xdr:rowOff>
    </xdr:from>
    <xdr:to>
      <xdr:col>76</xdr:col>
      <xdr:colOff>165100</xdr:colOff>
      <xdr:row>83</xdr:row>
      <xdr:rowOff>45086</xdr:rowOff>
    </xdr:to>
    <xdr:sp macro="" textlink="">
      <xdr:nvSpPr>
        <xdr:cNvPr id="650" name="フローチャート: 判断 649">
          <a:extLst>
            <a:ext uri="{FF2B5EF4-FFF2-40B4-BE49-F238E27FC236}">
              <a16:creationId xmlns:a16="http://schemas.microsoft.com/office/drawing/2014/main" id="{9753091E-C789-4CD6-8939-4762B33D9058}"/>
            </a:ext>
          </a:extLst>
        </xdr:cNvPr>
        <xdr:cNvSpPr/>
      </xdr:nvSpPr>
      <xdr:spPr>
        <a:xfrm>
          <a:off x="14541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65405</xdr:rowOff>
    </xdr:from>
    <xdr:to>
      <xdr:col>72</xdr:col>
      <xdr:colOff>38100</xdr:colOff>
      <xdr:row>82</xdr:row>
      <xdr:rowOff>167005</xdr:rowOff>
    </xdr:to>
    <xdr:sp macro="" textlink="">
      <xdr:nvSpPr>
        <xdr:cNvPr id="651" name="フローチャート: 判断 650">
          <a:extLst>
            <a:ext uri="{FF2B5EF4-FFF2-40B4-BE49-F238E27FC236}">
              <a16:creationId xmlns:a16="http://schemas.microsoft.com/office/drawing/2014/main" id="{315BDEEB-A757-407D-B4EE-83B8D46DBC5E}"/>
            </a:ext>
          </a:extLst>
        </xdr:cNvPr>
        <xdr:cNvSpPr/>
      </xdr:nvSpPr>
      <xdr:spPr>
        <a:xfrm>
          <a:off x="13652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44450</xdr:rowOff>
    </xdr:from>
    <xdr:to>
      <xdr:col>67</xdr:col>
      <xdr:colOff>101600</xdr:colOff>
      <xdr:row>82</xdr:row>
      <xdr:rowOff>146050</xdr:rowOff>
    </xdr:to>
    <xdr:sp macro="" textlink="">
      <xdr:nvSpPr>
        <xdr:cNvPr id="652" name="フローチャート: 判断 651">
          <a:extLst>
            <a:ext uri="{FF2B5EF4-FFF2-40B4-BE49-F238E27FC236}">
              <a16:creationId xmlns:a16="http://schemas.microsoft.com/office/drawing/2014/main" id="{4EF1058A-9423-49BA-8490-C32EF853FBC9}"/>
            </a:ext>
          </a:extLst>
        </xdr:cNvPr>
        <xdr:cNvSpPr/>
      </xdr:nvSpPr>
      <xdr:spPr>
        <a:xfrm>
          <a:off x="12763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FB42D5EF-416C-4369-A303-3B517C68593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FDD1A794-571E-4ACA-A45E-C5C298980DA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55624EA4-D838-47CE-819F-B8B71646C13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95B786F0-E8D2-43C7-86B2-04EE669D37A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3925F100-5067-4E45-AF21-FCB9D4235E5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132080</xdr:rowOff>
    </xdr:from>
    <xdr:to>
      <xdr:col>85</xdr:col>
      <xdr:colOff>177800</xdr:colOff>
      <xdr:row>85</xdr:row>
      <xdr:rowOff>62230</xdr:rowOff>
    </xdr:to>
    <xdr:sp macro="" textlink="">
      <xdr:nvSpPr>
        <xdr:cNvPr id="658" name="楕円 657">
          <a:extLst>
            <a:ext uri="{FF2B5EF4-FFF2-40B4-BE49-F238E27FC236}">
              <a16:creationId xmlns:a16="http://schemas.microsoft.com/office/drawing/2014/main" id="{BDEE7A31-7CEF-4B86-A56A-1A45A8FE76A9}"/>
            </a:ext>
          </a:extLst>
        </xdr:cNvPr>
        <xdr:cNvSpPr/>
      </xdr:nvSpPr>
      <xdr:spPr>
        <a:xfrm>
          <a:off x="162687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110507</xdr:rowOff>
    </xdr:from>
    <xdr:ext cx="405111" cy="259045"/>
    <xdr:sp macro="" textlink="">
      <xdr:nvSpPr>
        <xdr:cNvPr id="659" name="【児童館】&#10;有形固定資産減価償却率該当値テキスト">
          <a:extLst>
            <a:ext uri="{FF2B5EF4-FFF2-40B4-BE49-F238E27FC236}">
              <a16:creationId xmlns:a16="http://schemas.microsoft.com/office/drawing/2014/main" id="{062DFD60-BDFC-449C-AB5C-7324CE0C512E}"/>
            </a:ext>
          </a:extLst>
        </xdr:cNvPr>
        <xdr:cNvSpPr txBox="1"/>
      </xdr:nvSpPr>
      <xdr:spPr>
        <a:xfrm>
          <a:off x="16357600"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88264</xdr:rowOff>
    </xdr:from>
    <xdr:to>
      <xdr:col>81</xdr:col>
      <xdr:colOff>101600</xdr:colOff>
      <xdr:row>85</xdr:row>
      <xdr:rowOff>18414</xdr:rowOff>
    </xdr:to>
    <xdr:sp macro="" textlink="">
      <xdr:nvSpPr>
        <xdr:cNvPr id="660" name="楕円 659">
          <a:extLst>
            <a:ext uri="{FF2B5EF4-FFF2-40B4-BE49-F238E27FC236}">
              <a16:creationId xmlns:a16="http://schemas.microsoft.com/office/drawing/2014/main" id="{68106402-826E-4E2F-985D-B72421C1E0A5}"/>
            </a:ext>
          </a:extLst>
        </xdr:cNvPr>
        <xdr:cNvSpPr/>
      </xdr:nvSpPr>
      <xdr:spPr>
        <a:xfrm>
          <a:off x="154305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139064</xdr:rowOff>
    </xdr:from>
    <xdr:to>
      <xdr:col>85</xdr:col>
      <xdr:colOff>127000</xdr:colOff>
      <xdr:row>85</xdr:row>
      <xdr:rowOff>11430</xdr:rowOff>
    </xdr:to>
    <xdr:cxnSp macro="">
      <xdr:nvCxnSpPr>
        <xdr:cNvPr id="661" name="直線コネクタ 660">
          <a:extLst>
            <a:ext uri="{FF2B5EF4-FFF2-40B4-BE49-F238E27FC236}">
              <a16:creationId xmlns:a16="http://schemas.microsoft.com/office/drawing/2014/main" id="{2FBABE41-EC42-4A01-B57A-7EFA08993FEF}"/>
            </a:ext>
          </a:extLst>
        </xdr:cNvPr>
        <xdr:cNvCxnSpPr/>
      </xdr:nvCxnSpPr>
      <xdr:spPr>
        <a:xfrm>
          <a:off x="15481300" y="14540864"/>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92075</xdr:rowOff>
    </xdr:from>
    <xdr:to>
      <xdr:col>76</xdr:col>
      <xdr:colOff>165100</xdr:colOff>
      <xdr:row>85</xdr:row>
      <xdr:rowOff>22225</xdr:rowOff>
    </xdr:to>
    <xdr:sp macro="" textlink="">
      <xdr:nvSpPr>
        <xdr:cNvPr id="662" name="楕円 661">
          <a:extLst>
            <a:ext uri="{FF2B5EF4-FFF2-40B4-BE49-F238E27FC236}">
              <a16:creationId xmlns:a16="http://schemas.microsoft.com/office/drawing/2014/main" id="{09C76176-FD09-4518-B6F9-B27F87F44711}"/>
            </a:ext>
          </a:extLst>
        </xdr:cNvPr>
        <xdr:cNvSpPr/>
      </xdr:nvSpPr>
      <xdr:spPr>
        <a:xfrm>
          <a:off x="145415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139064</xdr:rowOff>
    </xdr:from>
    <xdr:to>
      <xdr:col>81</xdr:col>
      <xdr:colOff>50800</xdr:colOff>
      <xdr:row>84</xdr:row>
      <xdr:rowOff>142875</xdr:rowOff>
    </xdr:to>
    <xdr:cxnSp macro="">
      <xdr:nvCxnSpPr>
        <xdr:cNvPr id="663" name="直線コネクタ 662">
          <a:extLst>
            <a:ext uri="{FF2B5EF4-FFF2-40B4-BE49-F238E27FC236}">
              <a16:creationId xmlns:a16="http://schemas.microsoft.com/office/drawing/2014/main" id="{B3991B88-C4AA-4F2E-B60F-E1FD0A7C41D8}"/>
            </a:ext>
          </a:extLst>
        </xdr:cNvPr>
        <xdr:cNvCxnSpPr/>
      </xdr:nvCxnSpPr>
      <xdr:spPr>
        <a:xfrm flipV="1">
          <a:off x="14592300" y="145408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38736</xdr:rowOff>
    </xdr:from>
    <xdr:to>
      <xdr:col>72</xdr:col>
      <xdr:colOff>38100</xdr:colOff>
      <xdr:row>84</xdr:row>
      <xdr:rowOff>140336</xdr:rowOff>
    </xdr:to>
    <xdr:sp macro="" textlink="">
      <xdr:nvSpPr>
        <xdr:cNvPr id="664" name="楕円 663">
          <a:extLst>
            <a:ext uri="{FF2B5EF4-FFF2-40B4-BE49-F238E27FC236}">
              <a16:creationId xmlns:a16="http://schemas.microsoft.com/office/drawing/2014/main" id="{B536BDA3-67C6-44F3-B84B-16C9561C7D17}"/>
            </a:ext>
          </a:extLst>
        </xdr:cNvPr>
        <xdr:cNvSpPr/>
      </xdr:nvSpPr>
      <xdr:spPr>
        <a:xfrm>
          <a:off x="13652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89536</xdr:rowOff>
    </xdr:from>
    <xdr:to>
      <xdr:col>76</xdr:col>
      <xdr:colOff>114300</xdr:colOff>
      <xdr:row>84</xdr:row>
      <xdr:rowOff>142875</xdr:rowOff>
    </xdr:to>
    <xdr:cxnSp macro="">
      <xdr:nvCxnSpPr>
        <xdr:cNvPr id="665" name="直線コネクタ 664">
          <a:extLst>
            <a:ext uri="{FF2B5EF4-FFF2-40B4-BE49-F238E27FC236}">
              <a16:creationId xmlns:a16="http://schemas.microsoft.com/office/drawing/2014/main" id="{02DD0014-31B2-4AED-B976-33DDA1534FB1}"/>
            </a:ext>
          </a:extLst>
        </xdr:cNvPr>
        <xdr:cNvCxnSpPr/>
      </xdr:nvCxnSpPr>
      <xdr:spPr>
        <a:xfrm>
          <a:off x="13703300" y="14491336"/>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156845</xdr:rowOff>
    </xdr:from>
    <xdr:to>
      <xdr:col>67</xdr:col>
      <xdr:colOff>101600</xdr:colOff>
      <xdr:row>84</xdr:row>
      <xdr:rowOff>86995</xdr:rowOff>
    </xdr:to>
    <xdr:sp macro="" textlink="">
      <xdr:nvSpPr>
        <xdr:cNvPr id="666" name="楕円 665">
          <a:extLst>
            <a:ext uri="{FF2B5EF4-FFF2-40B4-BE49-F238E27FC236}">
              <a16:creationId xmlns:a16="http://schemas.microsoft.com/office/drawing/2014/main" id="{50A85A42-22EE-4AE2-86DE-EEFC303C0154}"/>
            </a:ext>
          </a:extLst>
        </xdr:cNvPr>
        <xdr:cNvSpPr/>
      </xdr:nvSpPr>
      <xdr:spPr>
        <a:xfrm>
          <a:off x="127635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36195</xdr:rowOff>
    </xdr:from>
    <xdr:to>
      <xdr:col>71</xdr:col>
      <xdr:colOff>177800</xdr:colOff>
      <xdr:row>84</xdr:row>
      <xdr:rowOff>89536</xdr:rowOff>
    </xdr:to>
    <xdr:cxnSp macro="">
      <xdr:nvCxnSpPr>
        <xdr:cNvPr id="667" name="直線コネクタ 666">
          <a:extLst>
            <a:ext uri="{FF2B5EF4-FFF2-40B4-BE49-F238E27FC236}">
              <a16:creationId xmlns:a16="http://schemas.microsoft.com/office/drawing/2014/main" id="{E1737A54-6D94-411B-9208-C48601FD38C1}"/>
            </a:ext>
          </a:extLst>
        </xdr:cNvPr>
        <xdr:cNvCxnSpPr/>
      </xdr:nvCxnSpPr>
      <xdr:spPr>
        <a:xfrm>
          <a:off x="12814300" y="14437995"/>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120666</xdr:rowOff>
    </xdr:from>
    <xdr:ext cx="405111" cy="259045"/>
    <xdr:sp macro="" textlink="">
      <xdr:nvSpPr>
        <xdr:cNvPr id="668" name="n_1aveValue【児童館】&#10;有形固定資産減価償却率">
          <a:extLst>
            <a:ext uri="{FF2B5EF4-FFF2-40B4-BE49-F238E27FC236}">
              <a16:creationId xmlns:a16="http://schemas.microsoft.com/office/drawing/2014/main" id="{DBB68390-4D45-4D9A-ABC1-BD301BEFE053}"/>
            </a:ext>
          </a:extLst>
        </xdr:cNvPr>
        <xdr:cNvSpPr txBox="1"/>
      </xdr:nvSpPr>
      <xdr:spPr>
        <a:xfrm>
          <a:off x="152660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61613</xdr:rowOff>
    </xdr:from>
    <xdr:ext cx="405111" cy="259045"/>
    <xdr:sp macro="" textlink="">
      <xdr:nvSpPr>
        <xdr:cNvPr id="669" name="n_2aveValue【児童館】&#10;有形固定資産減価償却率">
          <a:extLst>
            <a:ext uri="{FF2B5EF4-FFF2-40B4-BE49-F238E27FC236}">
              <a16:creationId xmlns:a16="http://schemas.microsoft.com/office/drawing/2014/main" id="{4CF5E014-C66B-4F01-96ED-5A84B8B98477}"/>
            </a:ext>
          </a:extLst>
        </xdr:cNvPr>
        <xdr:cNvSpPr txBox="1"/>
      </xdr:nvSpPr>
      <xdr:spPr>
        <a:xfrm>
          <a:off x="14389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12082</xdr:rowOff>
    </xdr:from>
    <xdr:ext cx="405111" cy="259045"/>
    <xdr:sp macro="" textlink="">
      <xdr:nvSpPr>
        <xdr:cNvPr id="670" name="n_3aveValue【児童館】&#10;有形固定資産減価償却率">
          <a:extLst>
            <a:ext uri="{FF2B5EF4-FFF2-40B4-BE49-F238E27FC236}">
              <a16:creationId xmlns:a16="http://schemas.microsoft.com/office/drawing/2014/main" id="{5B590143-57DF-45E9-88A3-7FB8035FB421}"/>
            </a:ext>
          </a:extLst>
        </xdr:cNvPr>
        <xdr:cNvSpPr txBox="1"/>
      </xdr:nvSpPr>
      <xdr:spPr>
        <a:xfrm>
          <a:off x="13500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162577</xdr:rowOff>
    </xdr:from>
    <xdr:ext cx="405111" cy="259045"/>
    <xdr:sp macro="" textlink="">
      <xdr:nvSpPr>
        <xdr:cNvPr id="671" name="n_4aveValue【児童館】&#10;有形固定資産減価償却率">
          <a:extLst>
            <a:ext uri="{FF2B5EF4-FFF2-40B4-BE49-F238E27FC236}">
              <a16:creationId xmlns:a16="http://schemas.microsoft.com/office/drawing/2014/main" id="{E5C5344B-6736-4667-AF73-BF7371A31458}"/>
            </a:ext>
          </a:extLst>
        </xdr:cNvPr>
        <xdr:cNvSpPr txBox="1"/>
      </xdr:nvSpPr>
      <xdr:spPr>
        <a:xfrm>
          <a:off x="12611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9541</xdr:rowOff>
    </xdr:from>
    <xdr:ext cx="405111" cy="259045"/>
    <xdr:sp macro="" textlink="">
      <xdr:nvSpPr>
        <xdr:cNvPr id="672" name="n_1mainValue【児童館】&#10;有形固定資産減価償却率">
          <a:extLst>
            <a:ext uri="{FF2B5EF4-FFF2-40B4-BE49-F238E27FC236}">
              <a16:creationId xmlns:a16="http://schemas.microsoft.com/office/drawing/2014/main" id="{7D8F818D-F813-4925-AAA0-D33D8082757E}"/>
            </a:ext>
          </a:extLst>
        </xdr:cNvPr>
        <xdr:cNvSpPr txBox="1"/>
      </xdr:nvSpPr>
      <xdr:spPr>
        <a:xfrm>
          <a:off x="15266044" y="1458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13352</xdr:rowOff>
    </xdr:from>
    <xdr:ext cx="405111" cy="259045"/>
    <xdr:sp macro="" textlink="">
      <xdr:nvSpPr>
        <xdr:cNvPr id="673" name="n_2mainValue【児童館】&#10;有形固定資産減価償却率">
          <a:extLst>
            <a:ext uri="{FF2B5EF4-FFF2-40B4-BE49-F238E27FC236}">
              <a16:creationId xmlns:a16="http://schemas.microsoft.com/office/drawing/2014/main" id="{D5217A0D-9528-45F2-A82A-BB80BBFA1F8F}"/>
            </a:ext>
          </a:extLst>
        </xdr:cNvPr>
        <xdr:cNvSpPr txBox="1"/>
      </xdr:nvSpPr>
      <xdr:spPr>
        <a:xfrm>
          <a:off x="14389744" y="1458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131463</xdr:rowOff>
    </xdr:from>
    <xdr:ext cx="405111" cy="259045"/>
    <xdr:sp macro="" textlink="">
      <xdr:nvSpPr>
        <xdr:cNvPr id="674" name="n_3mainValue【児童館】&#10;有形固定資産減価償却率">
          <a:extLst>
            <a:ext uri="{FF2B5EF4-FFF2-40B4-BE49-F238E27FC236}">
              <a16:creationId xmlns:a16="http://schemas.microsoft.com/office/drawing/2014/main" id="{16F516FA-CF88-4AF9-A8CF-74B459EA6560}"/>
            </a:ext>
          </a:extLst>
        </xdr:cNvPr>
        <xdr:cNvSpPr txBox="1"/>
      </xdr:nvSpPr>
      <xdr:spPr>
        <a:xfrm>
          <a:off x="13500744" y="1453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78122</xdr:rowOff>
    </xdr:from>
    <xdr:ext cx="405111" cy="259045"/>
    <xdr:sp macro="" textlink="">
      <xdr:nvSpPr>
        <xdr:cNvPr id="675" name="n_4mainValue【児童館】&#10;有形固定資産減価償却率">
          <a:extLst>
            <a:ext uri="{FF2B5EF4-FFF2-40B4-BE49-F238E27FC236}">
              <a16:creationId xmlns:a16="http://schemas.microsoft.com/office/drawing/2014/main" id="{B9A89BB3-DEFF-4D64-8AA1-30AFA10A0F39}"/>
            </a:ext>
          </a:extLst>
        </xdr:cNvPr>
        <xdr:cNvSpPr txBox="1"/>
      </xdr:nvSpPr>
      <xdr:spPr>
        <a:xfrm>
          <a:off x="12611744"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2F86DF65-612C-44B3-ADF9-BD8553F9950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D890A86E-9A6C-49E9-9A8D-ADB20AD9096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9E8BC0CB-1ADF-408B-BE6D-6249774B44E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9410E6EE-5290-44D1-B0D0-EAACD2DAAC0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8128ACB5-2B72-499A-BA29-7AC494A363D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6BE6F699-05EF-43B3-A3C7-DBF15D3D259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7585F5AD-519D-461D-BB5D-3F356700ADF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C7C09746-1376-4924-AECC-C827974B3BB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D137E25A-3489-4AE1-AC43-F76D7662998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654B0F5A-199E-4073-8091-FCB32E8073C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56A392AD-E707-445F-975A-B797C2D1BB3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EE9521C8-F86A-41D9-B0FE-337E61E96E2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13D50140-0A67-47E1-848F-55937E68DE1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DB81419C-FF53-4573-8EF0-41E40A06002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55A725C4-9DDE-4010-82EB-4CAA2CA3814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C6BEF0FE-CE5C-485E-B88A-AFCA5C0965C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7A5BAF02-1E14-4592-98B7-3FA37F070F7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CD4FCC5F-578E-45CC-A8E2-E7C5EFEE633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DC57CFDF-35AC-4A55-B14F-2EC3F63CA28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C9EA691B-B4E3-4A76-B7B6-34B0BFA9D48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6B7D2F2E-54AC-470C-B019-F61DF74F1C4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C1E5E7A5-47C6-4E2D-A2A8-AC0B26EC2D6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712D25CD-B713-49C6-A3D1-7D9DB268F35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95250</xdr:rowOff>
    </xdr:to>
    <xdr:cxnSp macro="">
      <xdr:nvCxnSpPr>
        <xdr:cNvPr id="699" name="直線コネクタ 698">
          <a:extLst>
            <a:ext uri="{FF2B5EF4-FFF2-40B4-BE49-F238E27FC236}">
              <a16:creationId xmlns:a16="http://schemas.microsoft.com/office/drawing/2014/main" id="{4D8C2C5A-E7BD-411C-988E-9C4C4FF151C3}"/>
            </a:ext>
          </a:extLst>
        </xdr:cNvPr>
        <xdr:cNvCxnSpPr/>
      </xdr:nvCxnSpPr>
      <xdr:spPr>
        <a:xfrm flipV="1">
          <a:off x="22160864" y="132207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00" name="【児童館】&#10;一人当たり面積最小値テキスト">
          <a:extLst>
            <a:ext uri="{FF2B5EF4-FFF2-40B4-BE49-F238E27FC236}">
              <a16:creationId xmlns:a16="http://schemas.microsoft.com/office/drawing/2014/main" id="{674961DF-9774-4083-8987-DB02B292A210}"/>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01" name="直線コネクタ 700">
          <a:extLst>
            <a:ext uri="{FF2B5EF4-FFF2-40B4-BE49-F238E27FC236}">
              <a16:creationId xmlns:a16="http://schemas.microsoft.com/office/drawing/2014/main" id="{03128DE0-AF08-4028-BE9C-06CF290C3DEA}"/>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02" name="【児童館】&#10;一人当たり面積最大値テキスト">
          <a:extLst>
            <a:ext uri="{FF2B5EF4-FFF2-40B4-BE49-F238E27FC236}">
              <a16:creationId xmlns:a16="http://schemas.microsoft.com/office/drawing/2014/main" id="{8B5F5D2F-4E35-4D43-8789-C67E18D7A429}"/>
            </a:ext>
          </a:extLst>
        </xdr:cNvPr>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03" name="直線コネクタ 702">
          <a:extLst>
            <a:ext uri="{FF2B5EF4-FFF2-40B4-BE49-F238E27FC236}">
              <a16:creationId xmlns:a16="http://schemas.microsoft.com/office/drawing/2014/main" id="{F587CFB3-65C8-4078-971A-3F706B76BFB3}"/>
            </a:ext>
          </a:extLst>
        </xdr:cNvPr>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04" name="【児童館】&#10;一人当たり面積平均値テキスト">
          <a:extLst>
            <a:ext uri="{FF2B5EF4-FFF2-40B4-BE49-F238E27FC236}">
              <a16:creationId xmlns:a16="http://schemas.microsoft.com/office/drawing/2014/main" id="{F56E45B4-65E9-45D8-8A8A-E0DD2D62205F}"/>
            </a:ext>
          </a:extLst>
        </xdr:cNvPr>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5" name="フローチャート: 判断 704">
          <a:extLst>
            <a:ext uri="{FF2B5EF4-FFF2-40B4-BE49-F238E27FC236}">
              <a16:creationId xmlns:a16="http://schemas.microsoft.com/office/drawing/2014/main" id="{6C766FBF-482C-40A4-A8D2-E637CBB7ABEF}"/>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06" name="フローチャート: 判断 705">
          <a:extLst>
            <a:ext uri="{FF2B5EF4-FFF2-40B4-BE49-F238E27FC236}">
              <a16:creationId xmlns:a16="http://schemas.microsoft.com/office/drawing/2014/main" id="{4EBC89B6-6F64-44F7-9E8C-089812A0AF22}"/>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a:extLst>
            <a:ext uri="{FF2B5EF4-FFF2-40B4-BE49-F238E27FC236}">
              <a16:creationId xmlns:a16="http://schemas.microsoft.com/office/drawing/2014/main" id="{398B8B35-C740-4008-A981-7809782E687B}"/>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08" name="フローチャート: 判断 707">
          <a:extLst>
            <a:ext uri="{FF2B5EF4-FFF2-40B4-BE49-F238E27FC236}">
              <a16:creationId xmlns:a16="http://schemas.microsoft.com/office/drawing/2014/main" id="{70BBCFD4-53AF-4B37-9900-E6CB9FE25A2A}"/>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9" name="フローチャート: 判断 708">
          <a:extLst>
            <a:ext uri="{FF2B5EF4-FFF2-40B4-BE49-F238E27FC236}">
              <a16:creationId xmlns:a16="http://schemas.microsoft.com/office/drawing/2014/main" id="{A915E425-01F5-4BCF-829A-2DA08922CA13}"/>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717DC134-F12D-4ADB-BD70-0E9FFE6418F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A42A1772-F8DE-49C4-B5A7-6D8CC4B611A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E1DD4A3E-33B4-472B-8E73-7311154AFC2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AA9D0139-03EA-4F52-8698-AB27BE6B252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D65C051-EE13-4E5D-9DFC-BC0F6615600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44450</xdr:rowOff>
    </xdr:from>
    <xdr:to>
      <xdr:col>116</xdr:col>
      <xdr:colOff>114300</xdr:colOff>
      <xdr:row>78</xdr:row>
      <xdr:rowOff>146050</xdr:rowOff>
    </xdr:to>
    <xdr:sp macro="" textlink="">
      <xdr:nvSpPr>
        <xdr:cNvPr id="715" name="楕円 714">
          <a:extLst>
            <a:ext uri="{FF2B5EF4-FFF2-40B4-BE49-F238E27FC236}">
              <a16:creationId xmlns:a16="http://schemas.microsoft.com/office/drawing/2014/main" id="{6DC6B9A4-C8D1-48F1-B4CD-718D08EAD504}"/>
            </a:ext>
          </a:extLst>
        </xdr:cNvPr>
        <xdr:cNvSpPr/>
      </xdr:nvSpPr>
      <xdr:spPr>
        <a:xfrm>
          <a:off x="221107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67327</xdr:rowOff>
    </xdr:from>
    <xdr:ext cx="469744" cy="259045"/>
    <xdr:sp macro="" textlink="">
      <xdr:nvSpPr>
        <xdr:cNvPr id="716" name="【児童館】&#10;一人当たり面積該当値テキスト">
          <a:extLst>
            <a:ext uri="{FF2B5EF4-FFF2-40B4-BE49-F238E27FC236}">
              <a16:creationId xmlns:a16="http://schemas.microsoft.com/office/drawing/2014/main" id="{4739185C-2B2D-41A1-A840-F23F43E6D759}"/>
            </a:ext>
          </a:extLst>
        </xdr:cNvPr>
        <xdr:cNvSpPr txBox="1"/>
      </xdr:nvSpPr>
      <xdr:spPr>
        <a:xfrm>
          <a:off x="22199600" y="1326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63500</xdr:rowOff>
    </xdr:from>
    <xdr:to>
      <xdr:col>112</xdr:col>
      <xdr:colOff>38100</xdr:colOff>
      <xdr:row>78</xdr:row>
      <xdr:rowOff>165100</xdr:rowOff>
    </xdr:to>
    <xdr:sp macro="" textlink="">
      <xdr:nvSpPr>
        <xdr:cNvPr id="717" name="楕円 716">
          <a:extLst>
            <a:ext uri="{FF2B5EF4-FFF2-40B4-BE49-F238E27FC236}">
              <a16:creationId xmlns:a16="http://schemas.microsoft.com/office/drawing/2014/main" id="{CAD3151A-68A1-464A-B7B9-02692185790A}"/>
            </a:ext>
          </a:extLst>
        </xdr:cNvPr>
        <xdr:cNvSpPr/>
      </xdr:nvSpPr>
      <xdr:spPr>
        <a:xfrm>
          <a:off x="21272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95250</xdr:rowOff>
    </xdr:from>
    <xdr:to>
      <xdr:col>116</xdr:col>
      <xdr:colOff>63500</xdr:colOff>
      <xdr:row>78</xdr:row>
      <xdr:rowOff>114300</xdr:rowOff>
    </xdr:to>
    <xdr:cxnSp macro="">
      <xdr:nvCxnSpPr>
        <xdr:cNvPr id="718" name="直線コネクタ 717">
          <a:extLst>
            <a:ext uri="{FF2B5EF4-FFF2-40B4-BE49-F238E27FC236}">
              <a16:creationId xmlns:a16="http://schemas.microsoft.com/office/drawing/2014/main" id="{3C1B1A5C-81CD-4DF7-A46B-FBA642EA0422}"/>
            </a:ext>
          </a:extLst>
        </xdr:cNvPr>
        <xdr:cNvCxnSpPr/>
      </xdr:nvCxnSpPr>
      <xdr:spPr>
        <a:xfrm flipV="1">
          <a:off x="21323300" y="13468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25400</xdr:rowOff>
    </xdr:from>
    <xdr:to>
      <xdr:col>107</xdr:col>
      <xdr:colOff>101600</xdr:colOff>
      <xdr:row>79</xdr:row>
      <xdr:rowOff>127000</xdr:rowOff>
    </xdr:to>
    <xdr:sp macro="" textlink="">
      <xdr:nvSpPr>
        <xdr:cNvPr id="719" name="楕円 718">
          <a:extLst>
            <a:ext uri="{FF2B5EF4-FFF2-40B4-BE49-F238E27FC236}">
              <a16:creationId xmlns:a16="http://schemas.microsoft.com/office/drawing/2014/main" id="{C9B689FE-0CC4-46AA-A7E9-1998A8EA7C84}"/>
            </a:ext>
          </a:extLst>
        </xdr:cNvPr>
        <xdr:cNvSpPr/>
      </xdr:nvSpPr>
      <xdr:spPr>
        <a:xfrm>
          <a:off x="203835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114300</xdr:rowOff>
    </xdr:from>
    <xdr:to>
      <xdr:col>111</xdr:col>
      <xdr:colOff>177800</xdr:colOff>
      <xdr:row>79</xdr:row>
      <xdr:rowOff>76200</xdr:rowOff>
    </xdr:to>
    <xdr:cxnSp macro="">
      <xdr:nvCxnSpPr>
        <xdr:cNvPr id="720" name="直線コネクタ 719">
          <a:extLst>
            <a:ext uri="{FF2B5EF4-FFF2-40B4-BE49-F238E27FC236}">
              <a16:creationId xmlns:a16="http://schemas.microsoft.com/office/drawing/2014/main" id="{DB240B4F-62F2-4FBB-8D28-5E00AAD6CDAF}"/>
            </a:ext>
          </a:extLst>
        </xdr:cNvPr>
        <xdr:cNvCxnSpPr/>
      </xdr:nvCxnSpPr>
      <xdr:spPr>
        <a:xfrm flipV="1">
          <a:off x="20434300" y="134874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25400</xdr:rowOff>
    </xdr:from>
    <xdr:to>
      <xdr:col>102</xdr:col>
      <xdr:colOff>165100</xdr:colOff>
      <xdr:row>79</xdr:row>
      <xdr:rowOff>127000</xdr:rowOff>
    </xdr:to>
    <xdr:sp macro="" textlink="">
      <xdr:nvSpPr>
        <xdr:cNvPr id="721" name="楕円 720">
          <a:extLst>
            <a:ext uri="{FF2B5EF4-FFF2-40B4-BE49-F238E27FC236}">
              <a16:creationId xmlns:a16="http://schemas.microsoft.com/office/drawing/2014/main" id="{3FB7627B-084C-46AC-94BA-9ABDEA244874}"/>
            </a:ext>
          </a:extLst>
        </xdr:cNvPr>
        <xdr:cNvSpPr/>
      </xdr:nvSpPr>
      <xdr:spPr>
        <a:xfrm>
          <a:off x="194945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76200</xdr:rowOff>
    </xdr:from>
    <xdr:to>
      <xdr:col>107</xdr:col>
      <xdr:colOff>50800</xdr:colOff>
      <xdr:row>79</xdr:row>
      <xdr:rowOff>76200</xdr:rowOff>
    </xdr:to>
    <xdr:cxnSp macro="">
      <xdr:nvCxnSpPr>
        <xdr:cNvPr id="722" name="直線コネクタ 721">
          <a:extLst>
            <a:ext uri="{FF2B5EF4-FFF2-40B4-BE49-F238E27FC236}">
              <a16:creationId xmlns:a16="http://schemas.microsoft.com/office/drawing/2014/main" id="{86638FFB-BB78-4D52-B580-4FAFBDC9FB21}"/>
            </a:ext>
          </a:extLst>
        </xdr:cNvPr>
        <xdr:cNvCxnSpPr/>
      </xdr:nvCxnSpPr>
      <xdr:spPr>
        <a:xfrm>
          <a:off x="19545300" y="13620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44450</xdr:rowOff>
    </xdr:from>
    <xdr:to>
      <xdr:col>98</xdr:col>
      <xdr:colOff>38100</xdr:colOff>
      <xdr:row>79</xdr:row>
      <xdr:rowOff>146050</xdr:rowOff>
    </xdr:to>
    <xdr:sp macro="" textlink="">
      <xdr:nvSpPr>
        <xdr:cNvPr id="723" name="楕円 722">
          <a:extLst>
            <a:ext uri="{FF2B5EF4-FFF2-40B4-BE49-F238E27FC236}">
              <a16:creationId xmlns:a16="http://schemas.microsoft.com/office/drawing/2014/main" id="{0269B211-EE0C-4D2A-9EC5-06234D6C2613}"/>
            </a:ext>
          </a:extLst>
        </xdr:cNvPr>
        <xdr:cNvSpPr/>
      </xdr:nvSpPr>
      <xdr:spPr>
        <a:xfrm>
          <a:off x="18605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76200</xdr:rowOff>
    </xdr:from>
    <xdr:to>
      <xdr:col>102</xdr:col>
      <xdr:colOff>114300</xdr:colOff>
      <xdr:row>79</xdr:row>
      <xdr:rowOff>95250</xdr:rowOff>
    </xdr:to>
    <xdr:cxnSp macro="">
      <xdr:nvCxnSpPr>
        <xdr:cNvPr id="724" name="直線コネクタ 723">
          <a:extLst>
            <a:ext uri="{FF2B5EF4-FFF2-40B4-BE49-F238E27FC236}">
              <a16:creationId xmlns:a16="http://schemas.microsoft.com/office/drawing/2014/main" id="{8546D86B-07E2-4D2D-A0B6-5292A6179B45}"/>
            </a:ext>
          </a:extLst>
        </xdr:cNvPr>
        <xdr:cNvCxnSpPr/>
      </xdr:nvCxnSpPr>
      <xdr:spPr>
        <a:xfrm flipV="1">
          <a:off x="18656300" y="13620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725" name="n_1aveValue【児童館】&#10;一人当たり面積">
          <a:extLst>
            <a:ext uri="{FF2B5EF4-FFF2-40B4-BE49-F238E27FC236}">
              <a16:creationId xmlns:a16="http://schemas.microsoft.com/office/drawing/2014/main" id="{7C81EFCB-C1EC-4A0B-AC89-604FC64E3A35}"/>
            </a:ext>
          </a:extLst>
        </xdr:cNvPr>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6" name="n_2aveValue【児童館】&#10;一人当たり面積">
          <a:extLst>
            <a:ext uri="{FF2B5EF4-FFF2-40B4-BE49-F238E27FC236}">
              <a16:creationId xmlns:a16="http://schemas.microsoft.com/office/drawing/2014/main" id="{5D5424C5-1239-47B8-A7CA-471B5CEBB0EB}"/>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27" name="n_3aveValue【児童館】&#10;一人当たり面積">
          <a:extLst>
            <a:ext uri="{FF2B5EF4-FFF2-40B4-BE49-F238E27FC236}">
              <a16:creationId xmlns:a16="http://schemas.microsoft.com/office/drawing/2014/main" id="{ABF70E19-B672-42A5-A9C9-BE3843842B04}"/>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28" name="n_4aveValue【児童館】&#10;一人当たり面積">
          <a:extLst>
            <a:ext uri="{FF2B5EF4-FFF2-40B4-BE49-F238E27FC236}">
              <a16:creationId xmlns:a16="http://schemas.microsoft.com/office/drawing/2014/main" id="{B794E0D5-8DC5-4042-9472-D45D65757F21}"/>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10177</xdr:rowOff>
    </xdr:from>
    <xdr:ext cx="469744" cy="259045"/>
    <xdr:sp macro="" textlink="">
      <xdr:nvSpPr>
        <xdr:cNvPr id="729" name="n_1mainValue【児童館】&#10;一人当たり面積">
          <a:extLst>
            <a:ext uri="{FF2B5EF4-FFF2-40B4-BE49-F238E27FC236}">
              <a16:creationId xmlns:a16="http://schemas.microsoft.com/office/drawing/2014/main" id="{E2C6FB82-E3C2-4DA5-9301-7E4259705313}"/>
            </a:ext>
          </a:extLst>
        </xdr:cNvPr>
        <xdr:cNvSpPr txBox="1"/>
      </xdr:nvSpPr>
      <xdr:spPr>
        <a:xfrm>
          <a:off x="21075727"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143527</xdr:rowOff>
    </xdr:from>
    <xdr:ext cx="469744" cy="259045"/>
    <xdr:sp macro="" textlink="">
      <xdr:nvSpPr>
        <xdr:cNvPr id="730" name="n_2mainValue【児童館】&#10;一人当たり面積">
          <a:extLst>
            <a:ext uri="{FF2B5EF4-FFF2-40B4-BE49-F238E27FC236}">
              <a16:creationId xmlns:a16="http://schemas.microsoft.com/office/drawing/2014/main" id="{F7844481-80CA-4116-9831-9C08B1B2CECE}"/>
            </a:ext>
          </a:extLst>
        </xdr:cNvPr>
        <xdr:cNvSpPr txBox="1"/>
      </xdr:nvSpPr>
      <xdr:spPr>
        <a:xfrm>
          <a:off x="20199427" y="1334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143527</xdr:rowOff>
    </xdr:from>
    <xdr:ext cx="469744" cy="259045"/>
    <xdr:sp macro="" textlink="">
      <xdr:nvSpPr>
        <xdr:cNvPr id="731" name="n_3mainValue【児童館】&#10;一人当たり面積">
          <a:extLst>
            <a:ext uri="{FF2B5EF4-FFF2-40B4-BE49-F238E27FC236}">
              <a16:creationId xmlns:a16="http://schemas.microsoft.com/office/drawing/2014/main" id="{D9CAE498-6687-4A24-B8AB-94B9C448298B}"/>
            </a:ext>
          </a:extLst>
        </xdr:cNvPr>
        <xdr:cNvSpPr txBox="1"/>
      </xdr:nvSpPr>
      <xdr:spPr>
        <a:xfrm>
          <a:off x="19310427" y="1334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162577</xdr:rowOff>
    </xdr:from>
    <xdr:ext cx="469744" cy="259045"/>
    <xdr:sp macro="" textlink="">
      <xdr:nvSpPr>
        <xdr:cNvPr id="732" name="n_4mainValue【児童館】&#10;一人当たり面積">
          <a:extLst>
            <a:ext uri="{FF2B5EF4-FFF2-40B4-BE49-F238E27FC236}">
              <a16:creationId xmlns:a16="http://schemas.microsoft.com/office/drawing/2014/main" id="{3F196055-2E3C-4483-AAFD-5B6A1E949BA6}"/>
            </a:ext>
          </a:extLst>
        </xdr:cNvPr>
        <xdr:cNvSpPr txBox="1"/>
      </xdr:nvSpPr>
      <xdr:spPr>
        <a:xfrm>
          <a:off x="18421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643ABA8B-08A6-4BAD-BC81-3324EE32538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20139961-FEC4-4E5A-B85E-1594EEC602C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2DAEAAB4-8A06-49C6-A582-E31A2825A75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7B1BCB06-DDD2-4580-80E5-AE3E59407A8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EFD66A72-6A63-42EC-9E15-2EFDFF29CC9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D3FDFFD5-E286-42A0-9B05-FD23A5E8F99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C4BE1678-53E2-496D-82D1-690243C9991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DAC905BB-75AE-45C8-A1C4-248B0AA5595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FB3DA9F1-E25B-4E22-9367-E8BA9D17D82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81FF632D-D79E-4BC9-87DB-D2868F8F650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9E75034B-7863-4E90-A29C-985A499AE22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a:extLst>
            <a:ext uri="{FF2B5EF4-FFF2-40B4-BE49-F238E27FC236}">
              <a16:creationId xmlns:a16="http://schemas.microsoft.com/office/drawing/2014/main" id="{C9C378BC-2F83-46E4-9F15-D47302982C1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5" name="テキスト ボックス 744">
          <a:extLst>
            <a:ext uri="{FF2B5EF4-FFF2-40B4-BE49-F238E27FC236}">
              <a16:creationId xmlns:a16="http://schemas.microsoft.com/office/drawing/2014/main" id="{3EF2CBB7-E9D9-48FF-A831-0A3B86A1785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a:extLst>
            <a:ext uri="{FF2B5EF4-FFF2-40B4-BE49-F238E27FC236}">
              <a16:creationId xmlns:a16="http://schemas.microsoft.com/office/drawing/2014/main" id="{905D1A21-7A33-4EB2-A743-C976352D776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a:extLst>
            <a:ext uri="{FF2B5EF4-FFF2-40B4-BE49-F238E27FC236}">
              <a16:creationId xmlns:a16="http://schemas.microsoft.com/office/drawing/2014/main" id="{9477382C-09EF-48CA-97F5-A82CD930FD0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a:extLst>
            <a:ext uri="{FF2B5EF4-FFF2-40B4-BE49-F238E27FC236}">
              <a16:creationId xmlns:a16="http://schemas.microsoft.com/office/drawing/2014/main" id="{CE8E0579-2E93-47C3-9E5D-450CED67460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a:extLst>
            <a:ext uri="{FF2B5EF4-FFF2-40B4-BE49-F238E27FC236}">
              <a16:creationId xmlns:a16="http://schemas.microsoft.com/office/drawing/2014/main" id="{8D3788DC-83F8-493A-9D3C-8B47CC7E936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a:extLst>
            <a:ext uri="{FF2B5EF4-FFF2-40B4-BE49-F238E27FC236}">
              <a16:creationId xmlns:a16="http://schemas.microsoft.com/office/drawing/2014/main" id="{F56DBA24-D738-4059-BF0E-07B3A754FC1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a:extLst>
            <a:ext uri="{FF2B5EF4-FFF2-40B4-BE49-F238E27FC236}">
              <a16:creationId xmlns:a16="http://schemas.microsoft.com/office/drawing/2014/main" id="{A672A540-A4D6-4DC2-B8DE-27CC6100AA8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a:extLst>
            <a:ext uri="{FF2B5EF4-FFF2-40B4-BE49-F238E27FC236}">
              <a16:creationId xmlns:a16="http://schemas.microsoft.com/office/drawing/2014/main" id="{2970535C-82F0-45EC-9C8A-7312AA83A91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3" name="テキスト ボックス 752">
          <a:extLst>
            <a:ext uri="{FF2B5EF4-FFF2-40B4-BE49-F238E27FC236}">
              <a16:creationId xmlns:a16="http://schemas.microsoft.com/office/drawing/2014/main" id="{9C3A562E-B40A-4711-B3F9-FD553805697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8B3E6908-D83A-44D0-8F8D-789190F220B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9E3F4459-558D-47C2-BD70-24A82D766AC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8B919FF9-84ED-4F6C-8229-4777E93DB36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5714</xdr:rowOff>
    </xdr:to>
    <xdr:cxnSp macro="">
      <xdr:nvCxnSpPr>
        <xdr:cNvPr id="757" name="直線コネクタ 756">
          <a:extLst>
            <a:ext uri="{FF2B5EF4-FFF2-40B4-BE49-F238E27FC236}">
              <a16:creationId xmlns:a16="http://schemas.microsoft.com/office/drawing/2014/main" id="{73247DA0-95A4-4B31-BA90-28BD7667A3C4}"/>
            </a:ext>
          </a:extLst>
        </xdr:cNvPr>
        <xdr:cNvCxnSpPr/>
      </xdr:nvCxnSpPr>
      <xdr:spPr>
        <a:xfrm flipV="1">
          <a:off x="16318864" y="17034511"/>
          <a:ext cx="0" cy="1487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758" name="【公民館】&#10;有形固定資産減価償却率最小値テキスト">
          <a:extLst>
            <a:ext uri="{FF2B5EF4-FFF2-40B4-BE49-F238E27FC236}">
              <a16:creationId xmlns:a16="http://schemas.microsoft.com/office/drawing/2014/main" id="{00F2745D-880F-4024-A245-435BFB73278C}"/>
            </a:ext>
          </a:extLst>
        </xdr:cNvPr>
        <xdr:cNvSpPr txBox="1"/>
      </xdr:nvSpPr>
      <xdr:spPr>
        <a:xfrm>
          <a:off x="16357600"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759" name="直線コネクタ 758">
          <a:extLst>
            <a:ext uri="{FF2B5EF4-FFF2-40B4-BE49-F238E27FC236}">
              <a16:creationId xmlns:a16="http://schemas.microsoft.com/office/drawing/2014/main" id="{3C52E9CD-80A9-4DB0-A15D-CB9D99D8E23D}"/>
            </a:ext>
          </a:extLst>
        </xdr:cNvPr>
        <xdr:cNvCxnSpPr/>
      </xdr:nvCxnSpPr>
      <xdr:spPr>
        <a:xfrm>
          <a:off x="16230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0" name="【公民館】&#10;有形固定資産減価償却率最大値テキスト">
          <a:extLst>
            <a:ext uri="{FF2B5EF4-FFF2-40B4-BE49-F238E27FC236}">
              <a16:creationId xmlns:a16="http://schemas.microsoft.com/office/drawing/2014/main" id="{562AB0F0-6799-4ED5-BAA6-4E3983A3756A}"/>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1" name="直線コネクタ 760">
          <a:extLst>
            <a:ext uri="{FF2B5EF4-FFF2-40B4-BE49-F238E27FC236}">
              <a16:creationId xmlns:a16="http://schemas.microsoft.com/office/drawing/2014/main" id="{18696F3B-247E-4913-A0AC-AE31EAD0CCAF}"/>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762" name="【公民館】&#10;有形固定資産減価償却率平均値テキスト">
          <a:extLst>
            <a:ext uri="{FF2B5EF4-FFF2-40B4-BE49-F238E27FC236}">
              <a16:creationId xmlns:a16="http://schemas.microsoft.com/office/drawing/2014/main" id="{6E36FFDC-59BB-4319-9CF2-7FFFA84D6B1C}"/>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63" name="フローチャート: 判断 762">
          <a:extLst>
            <a:ext uri="{FF2B5EF4-FFF2-40B4-BE49-F238E27FC236}">
              <a16:creationId xmlns:a16="http://schemas.microsoft.com/office/drawing/2014/main" id="{5695DADF-08C5-4BA2-9621-343203D80E61}"/>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764" name="フローチャート: 判断 763">
          <a:extLst>
            <a:ext uri="{FF2B5EF4-FFF2-40B4-BE49-F238E27FC236}">
              <a16:creationId xmlns:a16="http://schemas.microsoft.com/office/drawing/2014/main" id="{199D0441-7FE9-4E9A-B402-9A43404F7BA8}"/>
            </a:ext>
          </a:extLst>
        </xdr:cNvPr>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29211</xdr:rowOff>
    </xdr:from>
    <xdr:to>
      <xdr:col>76</xdr:col>
      <xdr:colOff>165100</xdr:colOff>
      <xdr:row>104</xdr:row>
      <xdr:rowOff>130811</xdr:rowOff>
    </xdr:to>
    <xdr:sp macro="" textlink="">
      <xdr:nvSpPr>
        <xdr:cNvPr id="765" name="フローチャート: 判断 764">
          <a:extLst>
            <a:ext uri="{FF2B5EF4-FFF2-40B4-BE49-F238E27FC236}">
              <a16:creationId xmlns:a16="http://schemas.microsoft.com/office/drawing/2014/main" id="{01304A24-56FC-4F35-B9BF-90936FAD9CF1}"/>
            </a:ext>
          </a:extLst>
        </xdr:cNvPr>
        <xdr:cNvSpPr/>
      </xdr:nvSpPr>
      <xdr:spPr>
        <a:xfrm>
          <a:off x="14541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766" name="フローチャート: 判断 765">
          <a:extLst>
            <a:ext uri="{FF2B5EF4-FFF2-40B4-BE49-F238E27FC236}">
              <a16:creationId xmlns:a16="http://schemas.microsoft.com/office/drawing/2014/main" id="{AD3B04CA-6E57-46A2-9F64-FEBD749F4D69}"/>
            </a:ext>
          </a:extLst>
        </xdr:cNvPr>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67" name="フローチャート: 判断 766">
          <a:extLst>
            <a:ext uri="{FF2B5EF4-FFF2-40B4-BE49-F238E27FC236}">
              <a16:creationId xmlns:a16="http://schemas.microsoft.com/office/drawing/2014/main" id="{42759374-A5A8-4511-91C3-20B1EAD20B4E}"/>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E75C86D1-5ECA-4117-BFED-84223B9055A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468E4047-69E4-431B-A796-6577A1AE4BC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F0341C47-5A25-4EDE-9ED6-C111F60B62B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1173D5AB-3388-45D4-85A3-A6098350AB9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616ADDCA-82C2-4D28-B839-10A393AFA81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59689</xdr:rowOff>
    </xdr:from>
    <xdr:to>
      <xdr:col>85</xdr:col>
      <xdr:colOff>177800</xdr:colOff>
      <xdr:row>106</xdr:row>
      <xdr:rowOff>161289</xdr:rowOff>
    </xdr:to>
    <xdr:sp macro="" textlink="">
      <xdr:nvSpPr>
        <xdr:cNvPr id="773" name="楕円 772">
          <a:extLst>
            <a:ext uri="{FF2B5EF4-FFF2-40B4-BE49-F238E27FC236}">
              <a16:creationId xmlns:a16="http://schemas.microsoft.com/office/drawing/2014/main" id="{4EE87635-DC88-4BB3-8DBD-39F3CB2D007B}"/>
            </a:ext>
          </a:extLst>
        </xdr:cNvPr>
        <xdr:cNvSpPr/>
      </xdr:nvSpPr>
      <xdr:spPr>
        <a:xfrm>
          <a:off x="162687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38116</xdr:rowOff>
    </xdr:from>
    <xdr:ext cx="405111" cy="259045"/>
    <xdr:sp macro="" textlink="">
      <xdr:nvSpPr>
        <xdr:cNvPr id="774" name="【公民館】&#10;有形固定資産減価償却率該当値テキスト">
          <a:extLst>
            <a:ext uri="{FF2B5EF4-FFF2-40B4-BE49-F238E27FC236}">
              <a16:creationId xmlns:a16="http://schemas.microsoft.com/office/drawing/2014/main" id="{16F69B2A-C1B2-469B-9EB6-B60EE6FF706B}"/>
            </a:ext>
          </a:extLst>
        </xdr:cNvPr>
        <xdr:cNvSpPr txBox="1"/>
      </xdr:nvSpPr>
      <xdr:spPr>
        <a:xfrm>
          <a:off x="16357600"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21589</xdr:rowOff>
    </xdr:from>
    <xdr:to>
      <xdr:col>81</xdr:col>
      <xdr:colOff>101600</xdr:colOff>
      <xdr:row>106</xdr:row>
      <xdr:rowOff>123189</xdr:rowOff>
    </xdr:to>
    <xdr:sp macro="" textlink="">
      <xdr:nvSpPr>
        <xdr:cNvPr id="775" name="楕円 774">
          <a:extLst>
            <a:ext uri="{FF2B5EF4-FFF2-40B4-BE49-F238E27FC236}">
              <a16:creationId xmlns:a16="http://schemas.microsoft.com/office/drawing/2014/main" id="{05040047-1327-4B4D-8E46-8C35CCA46872}"/>
            </a:ext>
          </a:extLst>
        </xdr:cNvPr>
        <xdr:cNvSpPr/>
      </xdr:nvSpPr>
      <xdr:spPr>
        <a:xfrm>
          <a:off x="15430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72389</xdr:rowOff>
    </xdr:from>
    <xdr:to>
      <xdr:col>85</xdr:col>
      <xdr:colOff>127000</xdr:colOff>
      <xdr:row>106</xdr:row>
      <xdr:rowOff>110489</xdr:rowOff>
    </xdr:to>
    <xdr:cxnSp macro="">
      <xdr:nvCxnSpPr>
        <xdr:cNvPr id="776" name="直線コネクタ 775">
          <a:extLst>
            <a:ext uri="{FF2B5EF4-FFF2-40B4-BE49-F238E27FC236}">
              <a16:creationId xmlns:a16="http://schemas.microsoft.com/office/drawing/2014/main" id="{74599127-4E69-4462-BF68-F837574C7765}"/>
            </a:ext>
          </a:extLst>
        </xdr:cNvPr>
        <xdr:cNvCxnSpPr/>
      </xdr:nvCxnSpPr>
      <xdr:spPr>
        <a:xfrm>
          <a:off x="15481300" y="182460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156845</xdr:rowOff>
    </xdr:from>
    <xdr:to>
      <xdr:col>76</xdr:col>
      <xdr:colOff>165100</xdr:colOff>
      <xdr:row>106</xdr:row>
      <xdr:rowOff>86995</xdr:rowOff>
    </xdr:to>
    <xdr:sp macro="" textlink="">
      <xdr:nvSpPr>
        <xdr:cNvPr id="777" name="楕円 776">
          <a:extLst>
            <a:ext uri="{FF2B5EF4-FFF2-40B4-BE49-F238E27FC236}">
              <a16:creationId xmlns:a16="http://schemas.microsoft.com/office/drawing/2014/main" id="{0FAE5685-E16F-4DE2-8879-2C75849514FA}"/>
            </a:ext>
          </a:extLst>
        </xdr:cNvPr>
        <xdr:cNvSpPr/>
      </xdr:nvSpPr>
      <xdr:spPr>
        <a:xfrm>
          <a:off x="1454150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36195</xdr:rowOff>
    </xdr:from>
    <xdr:to>
      <xdr:col>81</xdr:col>
      <xdr:colOff>50800</xdr:colOff>
      <xdr:row>106</xdr:row>
      <xdr:rowOff>72389</xdr:rowOff>
    </xdr:to>
    <xdr:cxnSp macro="">
      <xdr:nvCxnSpPr>
        <xdr:cNvPr id="778" name="直線コネクタ 777">
          <a:extLst>
            <a:ext uri="{FF2B5EF4-FFF2-40B4-BE49-F238E27FC236}">
              <a16:creationId xmlns:a16="http://schemas.microsoft.com/office/drawing/2014/main" id="{693BE820-41C1-4114-AC9F-0E5B24D9E447}"/>
            </a:ext>
          </a:extLst>
        </xdr:cNvPr>
        <xdr:cNvCxnSpPr/>
      </xdr:nvCxnSpPr>
      <xdr:spPr>
        <a:xfrm>
          <a:off x="14592300" y="1820989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116839</xdr:rowOff>
    </xdr:from>
    <xdr:to>
      <xdr:col>72</xdr:col>
      <xdr:colOff>38100</xdr:colOff>
      <xdr:row>106</xdr:row>
      <xdr:rowOff>46989</xdr:rowOff>
    </xdr:to>
    <xdr:sp macro="" textlink="">
      <xdr:nvSpPr>
        <xdr:cNvPr id="779" name="楕円 778">
          <a:extLst>
            <a:ext uri="{FF2B5EF4-FFF2-40B4-BE49-F238E27FC236}">
              <a16:creationId xmlns:a16="http://schemas.microsoft.com/office/drawing/2014/main" id="{C76455C0-4598-4599-A97D-24E995DAB765}"/>
            </a:ext>
          </a:extLst>
        </xdr:cNvPr>
        <xdr:cNvSpPr/>
      </xdr:nvSpPr>
      <xdr:spPr>
        <a:xfrm>
          <a:off x="13652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167639</xdr:rowOff>
    </xdr:from>
    <xdr:to>
      <xdr:col>76</xdr:col>
      <xdr:colOff>114300</xdr:colOff>
      <xdr:row>106</xdr:row>
      <xdr:rowOff>36195</xdr:rowOff>
    </xdr:to>
    <xdr:cxnSp macro="">
      <xdr:nvCxnSpPr>
        <xdr:cNvPr id="780" name="直線コネクタ 779">
          <a:extLst>
            <a:ext uri="{FF2B5EF4-FFF2-40B4-BE49-F238E27FC236}">
              <a16:creationId xmlns:a16="http://schemas.microsoft.com/office/drawing/2014/main" id="{CC93CF49-B516-42E0-8558-80334711AC1D}"/>
            </a:ext>
          </a:extLst>
        </xdr:cNvPr>
        <xdr:cNvCxnSpPr/>
      </xdr:nvCxnSpPr>
      <xdr:spPr>
        <a:xfrm>
          <a:off x="13703300" y="181698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76836</xdr:rowOff>
    </xdr:from>
    <xdr:to>
      <xdr:col>67</xdr:col>
      <xdr:colOff>101600</xdr:colOff>
      <xdr:row>106</xdr:row>
      <xdr:rowOff>6986</xdr:rowOff>
    </xdr:to>
    <xdr:sp macro="" textlink="">
      <xdr:nvSpPr>
        <xdr:cNvPr id="781" name="楕円 780">
          <a:extLst>
            <a:ext uri="{FF2B5EF4-FFF2-40B4-BE49-F238E27FC236}">
              <a16:creationId xmlns:a16="http://schemas.microsoft.com/office/drawing/2014/main" id="{405C23F5-EB03-4C62-9EB9-694F6825A25B}"/>
            </a:ext>
          </a:extLst>
        </xdr:cNvPr>
        <xdr:cNvSpPr/>
      </xdr:nvSpPr>
      <xdr:spPr>
        <a:xfrm>
          <a:off x="12763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127636</xdr:rowOff>
    </xdr:from>
    <xdr:to>
      <xdr:col>71</xdr:col>
      <xdr:colOff>177800</xdr:colOff>
      <xdr:row>105</xdr:row>
      <xdr:rowOff>167639</xdr:rowOff>
    </xdr:to>
    <xdr:cxnSp macro="">
      <xdr:nvCxnSpPr>
        <xdr:cNvPr id="782" name="直線コネクタ 781">
          <a:extLst>
            <a:ext uri="{FF2B5EF4-FFF2-40B4-BE49-F238E27FC236}">
              <a16:creationId xmlns:a16="http://schemas.microsoft.com/office/drawing/2014/main" id="{28B923AC-05B2-4E81-AD4B-6BE8E0C233DE}"/>
            </a:ext>
          </a:extLst>
        </xdr:cNvPr>
        <xdr:cNvCxnSpPr/>
      </xdr:nvCxnSpPr>
      <xdr:spPr>
        <a:xfrm>
          <a:off x="12814300" y="181298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160672</xdr:rowOff>
    </xdr:from>
    <xdr:ext cx="405111" cy="259045"/>
    <xdr:sp macro="" textlink="">
      <xdr:nvSpPr>
        <xdr:cNvPr id="783" name="n_1aveValue【公民館】&#10;有形固定資産減価償却率">
          <a:extLst>
            <a:ext uri="{FF2B5EF4-FFF2-40B4-BE49-F238E27FC236}">
              <a16:creationId xmlns:a16="http://schemas.microsoft.com/office/drawing/2014/main" id="{8B0D4458-9B18-4232-A384-91EFEAE90423}"/>
            </a:ext>
          </a:extLst>
        </xdr:cNvPr>
        <xdr:cNvSpPr txBox="1"/>
      </xdr:nvSpPr>
      <xdr:spPr>
        <a:xfrm>
          <a:off x="152660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147338</xdr:rowOff>
    </xdr:from>
    <xdr:ext cx="405111" cy="259045"/>
    <xdr:sp macro="" textlink="">
      <xdr:nvSpPr>
        <xdr:cNvPr id="784" name="n_2aveValue【公民館】&#10;有形固定資産減価償却率">
          <a:extLst>
            <a:ext uri="{FF2B5EF4-FFF2-40B4-BE49-F238E27FC236}">
              <a16:creationId xmlns:a16="http://schemas.microsoft.com/office/drawing/2014/main" id="{316A74B7-D1C5-4145-B712-BA135F1706D2}"/>
            </a:ext>
          </a:extLst>
        </xdr:cNvPr>
        <xdr:cNvSpPr txBox="1"/>
      </xdr:nvSpPr>
      <xdr:spPr>
        <a:xfrm>
          <a:off x="14389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126382</xdr:rowOff>
    </xdr:from>
    <xdr:ext cx="405111" cy="259045"/>
    <xdr:sp macro="" textlink="">
      <xdr:nvSpPr>
        <xdr:cNvPr id="785" name="n_3aveValue【公民館】&#10;有形固定資産減価償却率">
          <a:extLst>
            <a:ext uri="{FF2B5EF4-FFF2-40B4-BE49-F238E27FC236}">
              <a16:creationId xmlns:a16="http://schemas.microsoft.com/office/drawing/2014/main" id="{9BD79591-D7E6-4D58-ADF6-64A40D50CB70}"/>
            </a:ext>
          </a:extLst>
        </xdr:cNvPr>
        <xdr:cNvSpPr txBox="1"/>
      </xdr:nvSpPr>
      <xdr:spPr>
        <a:xfrm>
          <a:off x="135007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786" name="n_4aveValue【公民館】&#10;有形固定資産減価償却率">
          <a:extLst>
            <a:ext uri="{FF2B5EF4-FFF2-40B4-BE49-F238E27FC236}">
              <a16:creationId xmlns:a16="http://schemas.microsoft.com/office/drawing/2014/main" id="{FDFF6442-A6D1-420E-B97E-4731DC1CA6E8}"/>
            </a:ext>
          </a:extLst>
        </xdr:cNvPr>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114316</xdr:rowOff>
    </xdr:from>
    <xdr:ext cx="405111" cy="259045"/>
    <xdr:sp macro="" textlink="">
      <xdr:nvSpPr>
        <xdr:cNvPr id="787" name="n_1mainValue【公民館】&#10;有形固定資産減価償却率">
          <a:extLst>
            <a:ext uri="{FF2B5EF4-FFF2-40B4-BE49-F238E27FC236}">
              <a16:creationId xmlns:a16="http://schemas.microsoft.com/office/drawing/2014/main" id="{D1F56FD9-7CA6-4919-90FC-8F7DB0EA33DC}"/>
            </a:ext>
          </a:extLst>
        </xdr:cNvPr>
        <xdr:cNvSpPr txBox="1"/>
      </xdr:nvSpPr>
      <xdr:spPr>
        <a:xfrm>
          <a:off x="152660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78122</xdr:rowOff>
    </xdr:from>
    <xdr:ext cx="405111" cy="259045"/>
    <xdr:sp macro="" textlink="">
      <xdr:nvSpPr>
        <xdr:cNvPr id="788" name="n_2mainValue【公民館】&#10;有形固定資産減価償却率">
          <a:extLst>
            <a:ext uri="{FF2B5EF4-FFF2-40B4-BE49-F238E27FC236}">
              <a16:creationId xmlns:a16="http://schemas.microsoft.com/office/drawing/2014/main" id="{9CABAC52-1EA2-431A-BD69-28FC09632805}"/>
            </a:ext>
          </a:extLst>
        </xdr:cNvPr>
        <xdr:cNvSpPr txBox="1"/>
      </xdr:nvSpPr>
      <xdr:spPr>
        <a:xfrm>
          <a:off x="14389744" y="182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38116</xdr:rowOff>
    </xdr:from>
    <xdr:ext cx="405111" cy="259045"/>
    <xdr:sp macro="" textlink="">
      <xdr:nvSpPr>
        <xdr:cNvPr id="789" name="n_3mainValue【公民館】&#10;有形固定資産減価償却率">
          <a:extLst>
            <a:ext uri="{FF2B5EF4-FFF2-40B4-BE49-F238E27FC236}">
              <a16:creationId xmlns:a16="http://schemas.microsoft.com/office/drawing/2014/main" id="{EEBB0F53-171D-4899-9D30-AE2238351D01}"/>
            </a:ext>
          </a:extLst>
        </xdr:cNvPr>
        <xdr:cNvSpPr txBox="1"/>
      </xdr:nvSpPr>
      <xdr:spPr>
        <a:xfrm>
          <a:off x="13500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169563</xdr:rowOff>
    </xdr:from>
    <xdr:ext cx="405111" cy="259045"/>
    <xdr:sp macro="" textlink="">
      <xdr:nvSpPr>
        <xdr:cNvPr id="790" name="n_4mainValue【公民館】&#10;有形固定資産減価償却率">
          <a:extLst>
            <a:ext uri="{FF2B5EF4-FFF2-40B4-BE49-F238E27FC236}">
              <a16:creationId xmlns:a16="http://schemas.microsoft.com/office/drawing/2014/main" id="{5FD24371-5C47-49E3-AA6F-D9FA50DDF20C}"/>
            </a:ext>
          </a:extLst>
        </xdr:cNvPr>
        <xdr:cNvSpPr txBox="1"/>
      </xdr:nvSpPr>
      <xdr:spPr>
        <a:xfrm>
          <a:off x="126117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84E5358A-8713-439D-A04A-9AAE0F0B653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FB0BEF6C-4EDF-4932-BAA4-5F064D1FEED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BC8A3389-7B4A-429D-8227-F695FA3A9D9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05C0A6A7-3980-45C1-868F-9E3A74EC827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DD5580D9-FAFE-487F-A698-77220A909FF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E56F79EE-E601-43FC-8FA0-1AD9F89DD47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4B1D09E0-3B1F-4A04-895D-31E0C42A7BE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808A61CB-6513-4926-AA24-4874CE8D565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E9EBEE14-18BD-4868-99BA-9CBA38195D3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2159D710-6994-41E8-8D21-DFF1AF94BA5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1" name="直線コネクタ 800">
          <a:extLst>
            <a:ext uri="{FF2B5EF4-FFF2-40B4-BE49-F238E27FC236}">
              <a16:creationId xmlns:a16="http://schemas.microsoft.com/office/drawing/2014/main" id="{90AE858B-1A57-4DCC-9850-53A4E0951A9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2" name="テキスト ボックス 801">
          <a:extLst>
            <a:ext uri="{FF2B5EF4-FFF2-40B4-BE49-F238E27FC236}">
              <a16:creationId xmlns:a16="http://schemas.microsoft.com/office/drawing/2014/main" id="{EAE390C2-154C-46B2-B07F-64D261F52F0D}"/>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3" name="直線コネクタ 802">
          <a:extLst>
            <a:ext uri="{FF2B5EF4-FFF2-40B4-BE49-F238E27FC236}">
              <a16:creationId xmlns:a16="http://schemas.microsoft.com/office/drawing/2014/main" id="{8F651AF1-AB75-4CFB-9BC7-E54DE3368531}"/>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4" name="テキスト ボックス 803">
          <a:extLst>
            <a:ext uri="{FF2B5EF4-FFF2-40B4-BE49-F238E27FC236}">
              <a16:creationId xmlns:a16="http://schemas.microsoft.com/office/drawing/2014/main" id="{A863258E-7F48-4B58-B0AF-F8108C4AB902}"/>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5" name="直線コネクタ 804">
          <a:extLst>
            <a:ext uri="{FF2B5EF4-FFF2-40B4-BE49-F238E27FC236}">
              <a16:creationId xmlns:a16="http://schemas.microsoft.com/office/drawing/2014/main" id="{3690F146-F625-482C-92AD-454DCE195C29}"/>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6" name="テキスト ボックス 805">
          <a:extLst>
            <a:ext uri="{FF2B5EF4-FFF2-40B4-BE49-F238E27FC236}">
              <a16:creationId xmlns:a16="http://schemas.microsoft.com/office/drawing/2014/main" id="{9DFDBFFB-CF32-476F-833A-8C2B0E33096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7" name="直線コネクタ 806">
          <a:extLst>
            <a:ext uri="{FF2B5EF4-FFF2-40B4-BE49-F238E27FC236}">
              <a16:creationId xmlns:a16="http://schemas.microsoft.com/office/drawing/2014/main" id="{288A593E-1D4C-4D7F-B2BD-C1D01BA2407E}"/>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8" name="テキスト ボックス 807">
          <a:extLst>
            <a:ext uri="{FF2B5EF4-FFF2-40B4-BE49-F238E27FC236}">
              <a16:creationId xmlns:a16="http://schemas.microsoft.com/office/drawing/2014/main" id="{B21164E7-FF37-4C02-8A61-53171D093CBC}"/>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id="{6F9F7BEB-3428-4F0F-99C1-EDC4EA82BD1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a:extLst>
            <a:ext uri="{FF2B5EF4-FFF2-40B4-BE49-F238E27FC236}">
              <a16:creationId xmlns:a16="http://schemas.microsoft.com/office/drawing/2014/main" id="{163AF4B0-8C4C-4597-8A5C-F2E3E0DB718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公民館】&#10;一人当たり面積グラフ枠">
          <a:extLst>
            <a:ext uri="{FF2B5EF4-FFF2-40B4-BE49-F238E27FC236}">
              <a16:creationId xmlns:a16="http://schemas.microsoft.com/office/drawing/2014/main" id="{2A10A25D-8471-4F67-B717-8D24AEF99E4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62485</xdr:rowOff>
    </xdr:to>
    <xdr:cxnSp macro="">
      <xdr:nvCxnSpPr>
        <xdr:cNvPr id="812" name="直線コネクタ 811">
          <a:extLst>
            <a:ext uri="{FF2B5EF4-FFF2-40B4-BE49-F238E27FC236}">
              <a16:creationId xmlns:a16="http://schemas.microsoft.com/office/drawing/2014/main" id="{307AD300-0FEF-416B-B8BB-2FAC1C75D12A}"/>
            </a:ext>
          </a:extLst>
        </xdr:cNvPr>
        <xdr:cNvCxnSpPr/>
      </xdr:nvCxnSpPr>
      <xdr:spPr>
        <a:xfrm flipV="1">
          <a:off x="22160864" y="17175480"/>
          <a:ext cx="0" cy="140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3" name="【公民館】&#10;一人当たり面積最小値テキスト">
          <a:extLst>
            <a:ext uri="{FF2B5EF4-FFF2-40B4-BE49-F238E27FC236}">
              <a16:creationId xmlns:a16="http://schemas.microsoft.com/office/drawing/2014/main" id="{0EDE510F-5100-4D9A-B016-E6D57265EA76}"/>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4" name="直線コネクタ 813">
          <a:extLst>
            <a:ext uri="{FF2B5EF4-FFF2-40B4-BE49-F238E27FC236}">
              <a16:creationId xmlns:a16="http://schemas.microsoft.com/office/drawing/2014/main" id="{2B83A872-73C4-41F7-960B-B74B1793FCB3}"/>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815" name="【公民館】&#10;一人当たり面積最大値テキスト">
          <a:extLst>
            <a:ext uri="{FF2B5EF4-FFF2-40B4-BE49-F238E27FC236}">
              <a16:creationId xmlns:a16="http://schemas.microsoft.com/office/drawing/2014/main" id="{193FC352-1B29-4F51-8F22-17AA2F69BFEF}"/>
            </a:ext>
          </a:extLst>
        </xdr:cNvPr>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816" name="直線コネクタ 815">
          <a:extLst>
            <a:ext uri="{FF2B5EF4-FFF2-40B4-BE49-F238E27FC236}">
              <a16:creationId xmlns:a16="http://schemas.microsoft.com/office/drawing/2014/main" id="{854FCF87-7555-4BBD-8EF6-A81F31B91C72}"/>
            </a:ext>
          </a:extLst>
        </xdr:cNvPr>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29990</xdr:rowOff>
    </xdr:from>
    <xdr:ext cx="469744" cy="259045"/>
    <xdr:sp macro="" textlink="">
      <xdr:nvSpPr>
        <xdr:cNvPr id="817" name="【公民館】&#10;一人当たり面積平均値テキスト">
          <a:extLst>
            <a:ext uri="{FF2B5EF4-FFF2-40B4-BE49-F238E27FC236}">
              <a16:creationId xmlns:a16="http://schemas.microsoft.com/office/drawing/2014/main" id="{5C6F1AFC-6B4C-4060-A3FC-3CBE675DAFFB}"/>
            </a:ext>
          </a:extLst>
        </xdr:cNvPr>
        <xdr:cNvSpPr txBox="1"/>
      </xdr:nvSpPr>
      <xdr:spPr>
        <a:xfrm>
          <a:off x="22199600" y="1803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7113</xdr:rowOff>
    </xdr:from>
    <xdr:to>
      <xdr:col>116</xdr:col>
      <xdr:colOff>114300</xdr:colOff>
      <xdr:row>106</xdr:row>
      <xdr:rowOff>108713</xdr:rowOff>
    </xdr:to>
    <xdr:sp macro="" textlink="">
      <xdr:nvSpPr>
        <xdr:cNvPr id="818" name="フローチャート: 判断 817">
          <a:extLst>
            <a:ext uri="{FF2B5EF4-FFF2-40B4-BE49-F238E27FC236}">
              <a16:creationId xmlns:a16="http://schemas.microsoft.com/office/drawing/2014/main" id="{0E740A0A-68FA-443C-B7AA-2DEF8A7DAD84}"/>
            </a:ext>
          </a:extLst>
        </xdr:cNvPr>
        <xdr:cNvSpPr/>
      </xdr:nvSpPr>
      <xdr:spPr>
        <a:xfrm>
          <a:off x="221107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11685</xdr:rowOff>
    </xdr:from>
    <xdr:to>
      <xdr:col>112</xdr:col>
      <xdr:colOff>38100</xdr:colOff>
      <xdr:row>106</xdr:row>
      <xdr:rowOff>113285</xdr:rowOff>
    </xdr:to>
    <xdr:sp macro="" textlink="">
      <xdr:nvSpPr>
        <xdr:cNvPr id="819" name="フローチャート: 判断 818">
          <a:extLst>
            <a:ext uri="{FF2B5EF4-FFF2-40B4-BE49-F238E27FC236}">
              <a16:creationId xmlns:a16="http://schemas.microsoft.com/office/drawing/2014/main" id="{2CD76138-DAD2-4501-89C6-0A78D0C98C9D}"/>
            </a:ext>
          </a:extLst>
        </xdr:cNvPr>
        <xdr:cNvSpPr/>
      </xdr:nvSpPr>
      <xdr:spPr>
        <a:xfrm>
          <a:off x="212725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820" name="フローチャート: 判断 819">
          <a:extLst>
            <a:ext uri="{FF2B5EF4-FFF2-40B4-BE49-F238E27FC236}">
              <a16:creationId xmlns:a16="http://schemas.microsoft.com/office/drawing/2014/main" id="{45DBA4CD-A442-497E-88FC-C094F79C5729}"/>
            </a:ext>
          </a:extLst>
        </xdr:cNvPr>
        <xdr:cNvSpPr/>
      </xdr:nvSpPr>
      <xdr:spPr>
        <a:xfrm>
          <a:off x="20383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821" name="フローチャート: 判断 820">
          <a:extLst>
            <a:ext uri="{FF2B5EF4-FFF2-40B4-BE49-F238E27FC236}">
              <a16:creationId xmlns:a16="http://schemas.microsoft.com/office/drawing/2014/main" id="{62B52B26-E767-43D9-ADC5-11E21358F124}"/>
            </a:ext>
          </a:extLst>
        </xdr:cNvPr>
        <xdr:cNvSpPr/>
      </xdr:nvSpPr>
      <xdr:spPr>
        <a:xfrm>
          <a:off x="19494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61976</xdr:rowOff>
    </xdr:from>
    <xdr:to>
      <xdr:col>98</xdr:col>
      <xdr:colOff>38100</xdr:colOff>
      <xdr:row>106</xdr:row>
      <xdr:rowOff>163576</xdr:rowOff>
    </xdr:to>
    <xdr:sp macro="" textlink="">
      <xdr:nvSpPr>
        <xdr:cNvPr id="822" name="フローチャート: 判断 821">
          <a:extLst>
            <a:ext uri="{FF2B5EF4-FFF2-40B4-BE49-F238E27FC236}">
              <a16:creationId xmlns:a16="http://schemas.microsoft.com/office/drawing/2014/main" id="{17DA5C8F-9A0E-473B-83B5-AB783095E002}"/>
            </a:ext>
          </a:extLst>
        </xdr:cNvPr>
        <xdr:cNvSpPr/>
      </xdr:nvSpPr>
      <xdr:spPr>
        <a:xfrm>
          <a:off x="18605500" y="1823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B6762511-E0FB-49AA-A0C9-69D8C5EF736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EF76E879-3188-40B6-8E96-4593F5498B6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9DAD3987-1D7B-48D0-AC67-14C47C7EA93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8E7E4544-B4C1-4F8F-A5F8-FB99957AFDA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47E47CBA-FF16-4F15-A322-5BD969424EE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11685</xdr:rowOff>
    </xdr:from>
    <xdr:to>
      <xdr:col>116</xdr:col>
      <xdr:colOff>114300</xdr:colOff>
      <xdr:row>106</xdr:row>
      <xdr:rowOff>113285</xdr:rowOff>
    </xdr:to>
    <xdr:sp macro="" textlink="">
      <xdr:nvSpPr>
        <xdr:cNvPr id="828" name="楕円 827">
          <a:extLst>
            <a:ext uri="{FF2B5EF4-FFF2-40B4-BE49-F238E27FC236}">
              <a16:creationId xmlns:a16="http://schemas.microsoft.com/office/drawing/2014/main" id="{9C58161E-7FB6-40CC-99FC-CA140E490F20}"/>
            </a:ext>
          </a:extLst>
        </xdr:cNvPr>
        <xdr:cNvSpPr/>
      </xdr:nvSpPr>
      <xdr:spPr>
        <a:xfrm>
          <a:off x="221107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161562</xdr:rowOff>
    </xdr:from>
    <xdr:ext cx="469744" cy="259045"/>
    <xdr:sp macro="" textlink="">
      <xdr:nvSpPr>
        <xdr:cNvPr id="829" name="【公民館】&#10;一人当たり面積該当値テキスト">
          <a:extLst>
            <a:ext uri="{FF2B5EF4-FFF2-40B4-BE49-F238E27FC236}">
              <a16:creationId xmlns:a16="http://schemas.microsoft.com/office/drawing/2014/main" id="{DAB404C9-6CB9-4AE9-B7F0-963B80CA074E}"/>
            </a:ext>
          </a:extLst>
        </xdr:cNvPr>
        <xdr:cNvSpPr txBox="1"/>
      </xdr:nvSpPr>
      <xdr:spPr>
        <a:xfrm>
          <a:off x="22199600"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16256</xdr:rowOff>
    </xdr:from>
    <xdr:to>
      <xdr:col>112</xdr:col>
      <xdr:colOff>38100</xdr:colOff>
      <xdr:row>106</xdr:row>
      <xdr:rowOff>117856</xdr:rowOff>
    </xdr:to>
    <xdr:sp macro="" textlink="">
      <xdr:nvSpPr>
        <xdr:cNvPr id="830" name="楕円 829">
          <a:extLst>
            <a:ext uri="{FF2B5EF4-FFF2-40B4-BE49-F238E27FC236}">
              <a16:creationId xmlns:a16="http://schemas.microsoft.com/office/drawing/2014/main" id="{7D1075FE-7C0F-4855-A395-78C07FD359ED}"/>
            </a:ext>
          </a:extLst>
        </xdr:cNvPr>
        <xdr:cNvSpPr/>
      </xdr:nvSpPr>
      <xdr:spPr>
        <a:xfrm>
          <a:off x="21272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62485</xdr:rowOff>
    </xdr:from>
    <xdr:to>
      <xdr:col>116</xdr:col>
      <xdr:colOff>63500</xdr:colOff>
      <xdr:row>106</xdr:row>
      <xdr:rowOff>67056</xdr:rowOff>
    </xdr:to>
    <xdr:cxnSp macro="">
      <xdr:nvCxnSpPr>
        <xdr:cNvPr id="831" name="直線コネクタ 830">
          <a:extLst>
            <a:ext uri="{FF2B5EF4-FFF2-40B4-BE49-F238E27FC236}">
              <a16:creationId xmlns:a16="http://schemas.microsoft.com/office/drawing/2014/main" id="{26FB5CED-F16F-4FBC-91DC-264714B9CF48}"/>
            </a:ext>
          </a:extLst>
        </xdr:cNvPr>
        <xdr:cNvCxnSpPr/>
      </xdr:nvCxnSpPr>
      <xdr:spPr>
        <a:xfrm flipV="1">
          <a:off x="21323300" y="1823618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18542</xdr:rowOff>
    </xdr:from>
    <xdr:to>
      <xdr:col>107</xdr:col>
      <xdr:colOff>101600</xdr:colOff>
      <xdr:row>106</xdr:row>
      <xdr:rowOff>120142</xdr:rowOff>
    </xdr:to>
    <xdr:sp macro="" textlink="">
      <xdr:nvSpPr>
        <xdr:cNvPr id="832" name="楕円 831">
          <a:extLst>
            <a:ext uri="{FF2B5EF4-FFF2-40B4-BE49-F238E27FC236}">
              <a16:creationId xmlns:a16="http://schemas.microsoft.com/office/drawing/2014/main" id="{3F16E4B8-5065-478B-BBC6-41E3274814EE}"/>
            </a:ext>
          </a:extLst>
        </xdr:cNvPr>
        <xdr:cNvSpPr/>
      </xdr:nvSpPr>
      <xdr:spPr>
        <a:xfrm>
          <a:off x="20383500" y="1819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67056</xdr:rowOff>
    </xdr:from>
    <xdr:to>
      <xdr:col>111</xdr:col>
      <xdr:colOff>177800</xdr:colOff>
      <xdr:row>106</xdr:row>
      <xdr:rowOff>69342</xdr:rowOff>
    </xdr:to>
    <xdr:cxnSp macro="">
      <xdr:nvCxnSpPr>
        <xdr:cNvPr id="833" name="直線コネクタ 832">
          <a:extLst>
            <a:ext uri="{FF2B5EF4-FFF2-40B4-BE49-F238E27FC236}">
              <a16:creationId xmlns:a16="http://schemas.microsoft.com/office/drawing/2014/main" id="{5CE62EB4-275A-4CFB-B678-24CAE418DC8A}"/>
            </a:ext>
          </a:extLst>
        </xdr:cNvPr>
        <xdr:cNvCxnSpPr/>
      </xdr:nvCxnSpPr>
      <xdr:spPr>
        <a:xfrm flipV="1">
          <a:off x="20434300" y="182407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73406</xdr:rowOff>
    </xdr:from>
    <xdr:to>
      <xdr:col>102</xdr:col>
      <xdr:colOff>165100</xdr:colOff>
      <xdr:row>107</xdr:row>
      <xdr:rowOff>3556</xdr:rowOff>
    </xdr:to>
    <xdr:sp macro="" textlink="">
      <xdr:nvSpPr>
        <xdr:cNvPr id="834" name="楕円 833">
          <a:extLst>
            <a:ext uri="{FF2B5EF4-FFF2-40B4-BE49-F238E27FC236}">
              <a16:creationId xmlns:a16="http://schemas.microsoft.com/office/drawing/2014/main" id="{E14D2E6E-AA15-4384-A3DE-21D1AC826E9A}"/>
            </a:ext>
          </a:extLst>
        </xdr:cNvPr>
        <xdr:cNvSpPr/>
      </xdr:nvSpPr>
      <xdr:spPr>
        <a:xfrm>
          <a:off x="19494500" y="182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69342</xdr:rowOff>
    </xdr:from>
    <xdr:to>
      <xdr:col>107</xdr:col>
      <xdr:colOff>50800</xdr:colOff>
      <xdr:row>106</xdr:row>
      <xdr:rowOff>124206</xdr:rowOff>
    </xdr:to>
    <xdr:cxnSp macro="">
      <xdr:nvCxnSpPr>
        <xdr:cNvPr id="835" name="直線コネクタ 834">
          <a:extLst>
            <a:ext uri="{FF2B5EF4-FFF2-40B4-BE49-F238E27FC236}">
              <a16:creationId xmlns:a16="http://schemas.microsoft.com/office/drawing/2014/main" id="{5417747A-1051-48F6-A8A6-0697CD32B2C5}"/>
            </a:ext>
          </a:extLst>
        </xdr:cNvPr>
        <xdr:cNvCxnSpPr/>
      </xdr:nvCxnSpPr>
      <xdr:spPr>
        <a:xfrm flipV="1">
          <a:off x="19545300" y="1824304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77978</xdr:rowOff>
    </xdr:from>
    <xdr:to>
      <xdr:col>98</xdr:col>
      <xdr:colOff>38100</xdr:colOff>
      <xdr:row>107</xdr:row>
      <xdr:rowOff>8128</xdr:rowOff>
    </xdr:to>
    <xdr:sp macro="" textlink="">
      <xdr:nvSpPr>
        <xdr:cNvPr id="836" name="楕円 835">
          <a:extLst>
            <a:ext uri="{FF2B5EF4-FFF2-40B4-BE49-F238E27FC236}">
              <a16:creationId xmlns:a16="http://schemas.microsoft.com/office/drawing/2014/main" id="{8FEFABB7-D0A5-4F17-A46A-7AC27EE91C7A}"/>
            </a:ext>
          </a:extLst>
        </xdr:cNvPr>
        <xdr:cNvSpPr/>
      </xdr:nvSpPr>
      <xdr:spPr>
        <a:xfrm>
          <a:off x="18605500" y="182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124206</xdr:rowOff>
    </xdr:from>
    <xdr:to>
      <xdr:col>102</xdr:col>
      <xdr:colOff>114300</xdr:colOff>
      <xdr:row>106</xdr:row>
      <xdr:rowOff>128778</xdr:rowOff>
    </xdr:to>
    <xdr:cxnSp macro="">
      <xdr:nvCxnSpPr>
        <xdr:cNvPr id="837" name="直線コネクタ 836">
          <a:extLst>
            <a:ext uri="{FF2B5EF4-FFF2-40B4-BE49-F238E27FC236}">
              <a16:creationId xmlns:a16="http://schemas.microsoft.com/office/drawing/2014/main" id="{5F9A1120-3F75-4085-A9E8-81D137382E72}"/>
            </a:ext>
          </a:extLst>
        </xdr:cNvPr>
        <xdr:cNvCxnSpPr/>
      </xdr:nvCxnSpPr>
      <xdr:spPr>
        <a:xfrm flipV="1">
          <a:off x="18656300" y="1829790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129812</xdr:rowOff>
    </xdr:from>
    <xdr:ext cx="469744" cy="259045"/>
    <xdr:sp macro="" textlink="">
      <xdr:nvSpPr>
        <xdr:cNvPr id="838" name="n_1aveValue【公民館】&#10;一人当たり面積">
          <a:extLst>
            <a:ext uri="{FF2B5EF4-FFF2-40B4-BE49-F238E27FC236}">
              <a16:creationId xmlns:a16="http://schemas.microsoft.com/office/drawing/2014/main" id="{64A45E05-26D3-43A5-B4EF-240641BDC79F}"/>
            </a:ext>
          </a:extLst>
        </xdr:cNvPr>
        <xdr:cNvSpPr txBox="1"/>
      </xdr:nvSpPr>
      <xdr:spPr>
        <a:xfrm>
          <a:off x="210757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140988</xdr:rowOff>
    </xdr:from>
    <xdr:ext cx="469744" cy="259045"/>
    <xdr:sp macro="" textlink="">
      <xdr:nvSpPr>
        <xdr:cNvPr id="839" name="n_2aveValue【公民館】&#10;一人当たり面積">
          <a:extLst>
            <a:ext uri="{FF2B5EF4-FFF2-40B4-BE49-F238E27FC236}">
              <a16:creationId xmlns:a16="http://schemas.microsoft.com/office/drawing/2014/main" id="{DED411A8-749E-479C-9F9D-8725A14EA7FD}"/>
            </a:ext>
          </a:extLst>
        </xdr:cNvPr>
        <xdr:cNvSpPr txBox="1"/>
      </xdr:nvSpPr>
      <xdr:spPr>
        <a:xfrm>
          <a:off x="20199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6366</xdr:rowOff>
    </xdr:from>
    <xdr:ext cx="469744" cy="259045"/>
    <xdr:sp macro="" textlink="">
      <xdr:nvSpPr>
        <xdr:cNvPr id="840" name="n_3aveValue【公民館】&#10;一人当たり面積">
          <a:extLst>
            <a:ext uri="{FF2B5EF4-FFF2-40B4-BE49-F238E27FC236}">
              <a16:creationId xmlns:a16="http://schemas.microsoft.com/office/drawing/2014/main" id="{E29E8F83-235B-4519-9AAF-3EC93E7E91DC}"/>
            </a:ext>
          </a:extLst>
        </xdr:cNvPr>
        <xdr:cNvSpPr txBox="1"/>
      </xdr:nvSpPr>
      <xdr:spPr>
        <a:xfrm>
          <a:off x="19310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8653</xdr:rowOff>
    </xdr:from>
    <xdr:ext cx="469744" cy="259045"/>
    <xdr:sp macro="" textlink="">
      <xdr:nvSpPr>
        <xdr:cNvPr id="841" name="n_4aveValue【公民館】&#10;一人当たり面積">
          <a:extLst>
            <a:ext uri="{FF2B5EF4-FFF2-40B4-BE49-F238E27FC236}">
              <a16:creationId xmlns:a16="http://schemas.microsoft.com/office/drawing/2014/main" id="{E0E89CB7-D60B-4F00-B9E2-542AB69F9BC7}"/>
            </a:ext>
          </a:extLst>
        </xdr:cNvPr>
        <xdr:cNvSpPr txBox="1"/>
      </xdr:nvSpPr>
      <xdr:spPr>
        <a:xfrm>
          <a:off x="18421427" y="1801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108983</xdr:rowOff>
    </xdr:from>
    <xdr:ext cx="469744" cy="259045"/>
    <xdr:sp macro="" textlink="">
      <xdr:nvSpPr>
        <xdr:cNvPr id="842" name="n_1mainValue【公民館】&#10;一人当たり面積">
          <a:extLst>
            <a:ext uri="{FF2B5EF4-FFF2-40B4-BE49-F238E27FC236}">
              <a16:creationId xmlns:a16="http://schemas.microsoft.com/office/drawing/2014/main" id="{81A4BDE1-FF16-4D3E-99D3-F46421E810AD}"/>
            </a:ext>
          </a:extLst>
        </xdr:cNvPr>
        <xdr:cNvSpPr txBox="1"/>
      </xdr:nvSpPr>
      <xdr:spPr>
        <a:xfrm>
          <a:off x="210757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136669</xdr:rowOff>
    </xdr:from>
    <xdr:ext cx="469744" cy="259045"/>
    <xdr:sp macro="" textlink="">
      <xdr:nvSpPr>
        <xdr:cNvPr id="843" name="n_2mainValue【公民館】&#10;一人当たり面積">
          <a:extLst>
            <a:ext uri="{FF2B5EF4-FFF2-40B4-BE49-F238E27FC236}">
              <a16:creationId xmlns:a16="http://schemas.microsoft.com/office/drawing/2014/main" id="{F98297AB-316C-419C-B0E4-5DD4BD111E01}"/>
            </a:ext>
          </a:extLst>
        </xdr:cNvPr>
        <xdr:cNvSpPr txBox="1"/>
      </xdr:nvSpPr>
      <xdr:spPr>
        <a:xfrm>
          <a:off x="20199427" y="1796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166133</xdr:rowOff>
    </xdr:from>
    <xdr:ext cx="469744" cy="259045"/>
    <xdr:sp macro="" textlink="">
      <xdr:nvSpPr>
        <xdr:cNvPr id="844" name="n_3mainValue【公民館】&#10;一人当たり面積">
          <a:extLst>
            <a:ext uri="{FF2B5EF4-FFF2-40B4-BE49-F238E27FC236}">
              <a16:creationId xmlns:a16="http://schemas.microsoft.com/office/drawing/2014/main" id="{6D81B25D-2486-4736-B6E8-1CB23EC2212F}"/>
            </a:ext>
          </a:extLst>
        </xdr:cNvPr>
        <xdr:cNvSpPr txBox="1"/>
      </xdr:nvSpPr>
      <xdr:spPr>
        <a:xfrm>
          <a:off x="19310427" y="1833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170705</xdr:rowOff>
    </xdr:from>
    <xdr:ext cx="469744" cy="259045"/>
    <xdr:sp macro="" textlink="">
      <xdr:nvSpPr>
        <xdr:cNvPr id="845" name="n_4mainValue【公民館】&#10;一人当たり面積">
          <a:extLst>
            <a:ext uri="{FF2B5EF4-FFF2-40B4-BE49-F238E27FC236}">
              <a16:creationId xmlns:a16="http://schemas.microsoft.com/office/drawing/2014/main" id="{931737A5-944C-409C-BC4C-CDE68D8A619F}"/>
            </a:ext>
          </a:extLst>
        </xdr:cNvPr>
        <xdr:cNvSpPr txBox="1"/>
      </xdr:nvSpPr>
      <xdr:spPr>
        <a:xfrm>
          <a:off x="18421427" y="183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9B8FD74B-7492-412D-A6E4-351F635B15E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4AA72CE6-2DDA-4495-9CEF-0B624E88A33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AC3C481B-74A9-4DCF-87DD-924E500BDB9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類似団体と比較して特に有形固定資産減価償却率が高くなっている施設は児童館、認定こども園・幼稚園・保育所であり、特に低くなっている施設は庁舎、道路、図書館、体育館・プールである。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高い水準となっている児童館、認定こども園・幼稚園・保育所においては、令和元年度に個別施設計画となる「教育施設等長寿命化方針」を策定し、必要な整備を計画的に実施していくこととしている。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庁舎や体育館・プールの有形固定資産減価償却率が大きく減少した理由は建替えによるものである。今後も引き続き住民ニーズの把握に努め、複合化、集約化、減築、廃止等、あらゆる方法を比較検討しつつ、施設保有面積を減少させることによって、改修、改築、維持管理費用の縮減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9517F5B-EE56-4070-B26F-6FE278D6574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78BF1E7-8517-49F0-A4A5-6C539196470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90583E1-E4FA-46D7-87C4-8F18D8EF510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6D801FF-2ED9-4B52-9C4A-673C2A664E9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908E595-9178-4499-9F4C-250D7350CFF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3CA173C-2822-470D-B23C-0510FD8231B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CEFA1E1-2FE3-4A48-B8BF-0723923DA4C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0A17BB3-FA4B-4E2E-9473-A6BE1521616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90E18E2-E5F1-44BD-95B9-523AD281DF2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EC34AED-AA8C-4E26-87A0-FE15F4B8054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80,726
76,039
230.70
41,301,483
40,077,527
1,116,690
20,575,658
44,678,452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575B93C-4962-4268-AF06-3DA95BCC6DA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955F135-7B5E-47A9-96B7-2711212FC83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13FE1C0-4A8D-44D7-89B4-6DE01F0EB88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EDFEA71-709B-42BD-BB16-89ED43D168E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902D68E-DB1B-487E-ADC1-6A88A71DF3D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9DAAA79-8970-49F8-BCAB-D6079C81E06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B20F19F-CDC2-42E9-8343-C79BEDA3CA0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28B0F48-EE89-452A-B05B-1B46EC46703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B300DB5-C2F2-4F04-B800-6EE55BA795F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EF4A45D-46FD-4B68-A80B-4CF32F8DBA3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600F0FC-F0EC-4584-ADBE-DBE258B4330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11D990C-588C-40B4-9CF8-409ACC6065E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502D7E8-32B3-40B4-BA3F-95BC0464FF1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8E3FA1F-6E64-4A1A-9B62-72588940B7D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CF4DEC0-F0EE-415A-A316-E460C4C1F02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9DFE736-5650-449D-B661-BC0AC642ED8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9CD0286-EB63-42E0-8EC3-214F22266D9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5E4FB3C-F630-472E-A0FA-DA71E7525F4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82DA9C5-63A2-4C46-A4B4-76F05A5D8FD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6903F44-1A3A-4B1B-8BBC-1F0FF606F92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BA4076D-7E92-40D8-BB88-5E3284B2DE1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0A70E31-409D-47A9-8A38-8F3730EA13F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3D1298D-F499-4A28-B30E-789E79FF21B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8ACD059-FDA9-4902-98AA-93C6C441D0E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FBDB741-D6A2-4840-A9AF-FF5AB9128AA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53853C8-D1EB-4F8D-B24E-11AB7A4C8B7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F3F2F52-DBB0-4129-A4FD-C1A3CFFE77A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036E66A-0842-4768-B538-87C6C9A275C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12803B5-353A-435F-A751-34C95B96844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DFFCB79-60D1-4C44-8C41-40B7C47D72E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ECB930E-0B7D-431C-90FA-FE63DA7EC5B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061B833-F73B-47D9-A56F-293C23A631B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06B028B-102C-492A-9B34-E32CC82B501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6CF5979-B146-4DC7-9BA0-F95C2BCE4D8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1410801-3299-4192-8BE3-072DA65D852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83C0646-1446-4989-8A65-6373DD7A29C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FF990BC-E6E2-44BC-B970-37CB0C45101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C681071-3673-4156-A579-660579E654A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2732D4B-99A7-49D4-B59B-8E62DF654CF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0139EE1-5362-4DD3-8D9F-0EAD38A0575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F37D815-27B6-40F9-97BF-86ACAA0A6A0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3655FA7-9FC1-4697-918E-5461FBCD488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864EEE2-8312-431C-83BA-F81FF677C15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839C1CA-B0A1-4A27-A891-EAA740B5A92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478745A4-0916-433A-9CDC-ABB6137181C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154305</xdr:rowOff>
    </xdr:from>
    <xdr:to>
      <xdr:col>24</xdr:col>
      <xdr:colOff>62865</xdr:colOff>
      <xdr:row>41</xdr:row>
      <xdr:rowOff>129540</xdr:rowOff>
    </xdr:to>
    <xdr:cxnSp macro="">
      <xdr:nvCxnSpPr>
        <xdr:cNvPr id="57" name="直線コネクタ 56">
          <a:extLst>
            <a:ext uri="{FF2B5EF4-FFF2-40B4-BE49-F238E27FC236}">
              <a16:creationId xmlns:a16="http://schemas.microsoft.com/office/drawing/2014/main" id="{5CE1CA5E-6A15-43FC-A6AE-F1C207DCA3AB}"/>
            </a:ext>
          </a:extLst>
        </xdr:cNvPr>
        <xdr:cNvCxnSpPr/>
      </xdr:nvCxnSpPr>
      <xdr:spPr>
        <a:xfrm flipV="1">
          <a:off x="4634865" y="5640705"/>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133367</xdr:rowOff>
    </xdr:from>
    <xdr:ext cx="405111" cy="259045"/>
    <xdr:sp macro="" textlink="">
      <xdr:nvSpPr>
        <xdr:cNvPr id="58" name="【図書館】&#10;有形固定資産減価償却率最小値テキスト">
          <a:extLst>
            <a:ext uri="{FF2B5EF4-FFF2-40B4-BE49-F238E27FC236}">
              <a16:creationId xmlns:a16="http://schemas.microsoft.com/office/drawing/2014/main" id="{83FD8641-B918-42FE-9245-470EAE23FC7D}"/>
            </a:ext>
          </a:extLst>
        </xdr:cNvPr>
        <xdr:cNvSpPr txBox="1"/>
      </xdr:nvSpPr>
      <xdr:spPr>
        <a:xfrm>
          <a:off x="4673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129540</xdr:rowOff>
    </xdr:from>
    <xdr:to>
      <xdr:col>24</xdr:col>
      <xdr:colOff>152400</xdr:colOff>
      <xdr:row>41</xdr:row>
      <xdr:rowOff>129540</xdr:rowOff>
    </xdr:to>
    <xdr:cxnSp macro="">
      <xdr:nvCxnSpPr>
        <xdr:cNvPr id="59" name="直線コネクタ 58">
          <a:extLst>
            <a:ext uri="{FF2B5EF4-FFF2-40B4-BE49-F238E27FC236}">
              <a16:creationId xmlns:a16="http://schemas.microsoft.com/office/drawing/2014/main" id="{9BB67A19-6547-4226-BA65-3BEB053FE7BC}"/>
            </a:ext>
          </a:extLst>
        </xdr:cNvPr>
        <xdr:cNvCxnSpPr/>
      </xdr:nvCxnSpPr>
      <xdr:spPr>
        <a:xfrm>
          <a:off x="4546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100982</xdr:rowOff>
    </xdr:from>
    <xdr:ext cx="405111" cy="259045"/>
    <xdr:sp macro="" textlink="">
      <xdr:nvSpPr>
        <xdr:cNvPr id="60" name="【図書館】&#10;有形固定資産減価償却率最大値テキスト">
          <a:extLst>
            <a:ext uri="{FF2B5EF4-FFF2-40B4-BE49-F238E27FC236}">
              <a16:creationId xmlns:a16="http://schemas.microsoft.com/office/drawing/2014/main" id="{583769BE-EF01-418B-9706-7A1C67FAFB8F}"/>
            </a:ext>
          </a:extLst>
        </xdr:cNvPr>
        <xdr:cNvSpPr txBox="1"/>
      </xdr:nvSpPr>
      <xdr:spPr>
        <a:xfrm>
          <a:off x="4673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154305</xdr:rowOff>
    </xdr:from>
    <xdr:to>
      <xdr:col>24</xdr:col>
      <xdr:colOff>152400</xdr:colOff>
      <xdr:row>32</xdr:row>
      <xdr:rowOff>154305</xdr:rowOff>
    </xdr:to>
    <xdr:cxnSp macro="">
      <xdr:nvCxnSpPr>
        <xdr:cNvPr id="61" name="直線コネクタ 60">
          <a:extLst>
            <a:ext uri="{FF2B5EF4-FFF2-40B4-BE49-F238E27FC236}">
              <a16:creationId xmlns:a16="http://schemas.microsoft.com/office/drawing/2014/main" id="{DC140F67-30C5-4D2A-957C-5FD5AECF79D7}"/>
            </a:ext>
          </a:extLst>
        </xdr:cNvPr>
        <xdr:cNvCxnSpPr/>
      </xdr:nvCxnSpPr>
      <xdr:spPr>
        <a:xfrm>
          <a:off x="4546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22877</xdr:rowOff>
    </xdr:from>
    <xdr:ext cx="405111" cy="259045"/>
    <xdr:sp macro="" textlink="">
      <xdr:nvSpPr>
        <xdr:cNvPr id="62" name="【図書館】&#10;有形固定資産減価償却率平均値テキスト">
          <a:extLst>
            <a:ext uri="{FF2B5EF4-FFF2-40B4-BE49-F238E27FC236}">
              <a16:creationId xmlns:a16="http://schemas.microsoft.com/office/drawing/2014/main" id="{60590AE4-5E53-4E19-B8C4-22A6515B5A5F}"/>
            </a:ext>
          </a:extLst>
        </xdr:cNvPr>
        <xdr:cNvSpPr txBox="1"/>
      </xdr:nvSpPr>
      <xdr:spPr>
        <a:xfrm>
          <a:off x="4673600" y="6195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E474BE87-9F90-49A9-9806-42B4B436ACA1}"/>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12065</xdr:rowOff>
    </xdr:from>
    <xdr:to>
      <xdr:col>20</xdr:col>
      <xdr:colOff>38100</xdr:colOff>
      <xdr:row>36</xdr:row>
      <xdr:rowOff>113665</xdr:rowOff>
    </xdr:to>
    <xdr:sp macro="" textlink="">
      <xdr:nvSpPr>
        <xdr:cNvPr id="64" name="フローチャート: 判断 63">
          <a:extLst>
            <a:ext uri="{FF2B5EF4-FFF2-40B4-BE49-F238E27FC236}">
              <a16:creationId xmlns:a16="http://schemas.microsoft.com/office/drawing/2014/main" id="{1B7D8847-4608-4D42-AC97-509F648C30B5}"/>
            </a:ext>
          </a:extLst>
        </xdr:cNvPr>
        <xdr:cNvSpPr/>
      </xdr:nvSpPr>
      <xdr:spPr>
        <a:xfrm>
          <a:off x="3746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166370</xdr:rowOff>
    </xdr:from>
    <xdr:to>
      <xdr:col>15</xdr:col>
      <xdr:colOff>101600</xdr:colOff>
      <xdr:row>36</xdr:row>
      <xdr:rowOff>96520</xdr:rowOff>
    </xdr:to>
    <xdr:sp macro="" textlink="">
      <xdr:nvSpPr>
        <xdr:cNvPr id="65" name="フローチャート: 判断 64">
          <a:extLst>
            <a:ext uri="{FF2B5EF4-FFF2-40B4-BE49-F238E27FC236}">
              <a16:creationId xmlns:a16="http://schemas.microsoft.com/office/drawing/2014/main" id="{59BB3E2F-938D-4878-B3EA-EC0E83F826F3}"/>
            </a:ext>
          </a:extLst>
        </xdr:cNvPr>
        <xdr:cNvSpPr/>
      </xdr:nvSpPr>
      <xdr:spPr>
        <a:xfrm>
          <a:off x="2857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156845</xdr:rowOff>
    </xdr:from>
    <xdr:to>
      <xdr:col>10</xdr:col>
      <xdr:colOff>165100</xdr:colOff>
      <xdr:row>36</xdr:row>
      <xdr:rowOff>86995</xdr:rowOff>
    </xdr:to>
    <xdr:sp macro="" textlink="">
      <xdr:nvSpPr>
        <xdr:cNvPr id="66" name="フローチャート: 判断 65">
          <a:extLst>
            <a:ext uri="{FF2B5EF4-FFF2-40B4-BE49-F238E27FC236}">
              <a16:creationId xmlns:a16="http://schemas.microsoft.com/office/drawing/2014/main" id="{A1C1B476-A1A2-4DD0-B0FD-BC1EC3D254B6}"/>
            </a:ext>
          </a:extLst>
        </xdr:cNvPr>
        <xdr:cNvSpPr/>
      </xdr:nvSpPr>
      <xdr:spPr>
        <a:xfrm>
          <a:off x="1968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130175</xdr:rowOff>
    </xdr:from>
    <xdr:to>
      <xdr:col>6</xdr:col>
      <xdr:colOff>38100</xdr:colOff>
      <xdr:row>36</xdr:row>
      <xdr:rowOff>60325</xdr:rowOff>
    </xdr:to>
    <xdr:sp macro="" textlink="">
      <xdr:nvSpPr>
        <xdr:cNvPr id="67" name="フローチャート: 判断 66">
          <a:extLst>
            <a:ext uri="{FF2B5EF4-FFF2-40B4-BE49-F238E27FC236}">
              <a16:creationId xmlns:a16="http://schemas.microsoft.com/office/drawing/2014/main" id="{19921BCA-5008-431F-B892-3280C0090F7F}"/>
            </a:ext>
          </a:extLst>
        </xdr:cNvPr>
        <xdr:cNvSpPr/>
      </xdr:nvSpPr>
      <xdr:spPr>
        <a:xfrm>
          <a:off x="10795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35B0DD6-29B7-4804-9115-F43CBED4627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973A153-A740-4624-9B2A-C01EF60919C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ADD98E9-2CB1-4730-AFD8-1EA22100717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DF470BC-97F7-4C16-BFC5-F8E6402C817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BD61C07-5962-45EC-B364-EA87EE1F6CE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88265</xdr:rowOff>
    </xdr:from>
    <xdr:to>
      <xdr:col>24</xdr:col>
      <xdr:colOff>114300</xdr:colOff>
      <xdr:row>35</xdr:row>
      <xdr:rowOff>18415</xdr:rowOff>
    </xdr:to>
    <xdr:sp macro="" textlink="">
      <xdr:nvSpPr>
        <xdr:cNvPr id="73" name="楕円 72">
          <a:extLst>
            <a:ext uri="{FF2B5EF4-FFF2-40B4-BE49-F238E27FC236}">
              <a16:creationId xmlns:a16="http://schemas.microsoft.com/office/drawing/2014/main" id="{D6407B79-DBCD-4674-A759-81C320C5827B}"/>
            </a:ext>
          </a:extLst>
        </xdr:cNvPr>
        <xdr:cNvSpPr/>
      </xdr:nvSpPr>
      <xdr:spPr>
        <a:xfrm>
          <a:off x="4584700" y="59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111142</xdr:rowOff>
    </xdr:from>
    <xdr:ext cx="405111" cy="259045"/>
    <xdr:sp macro="" textlink="">
      <xdr:nvSpPr>
        <xdr:cNvPr id="74" name="【図書館】&#10;有形固定資産減価償却率該当値テキスト">
          <a:extLst>
            <a:ext uri="{FF2B5EF4-FFF2-40B4-BE49-F238E27FC236}">
              <a16:creationId xmlns:a16="http://schemas.microsoft.com/office/drawing/2014/main" id="{DFA12206-A528-4005-8E14-C46CF83C06F6}"/>
            </a:ext>
          </a:extLst>
        </xdr:cNvPr>
        <xdr:cNvSpPr txBox="1"/>
      </xdr:nvSpPr>
      <xdr:spPr>
        <a:xfrm>
          <a:off x="4673600" y="576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50165</xdr:rowOff>
    </xdr:from>
    <xdr:to>
      <xdr:col>20</xdr:col>
      <xdr:colOff>38100</xdr:colOff>
      <xdr:row>34</xdr:row>
      <xdr:rowOff>151765</xdr:rowOff>
    </xdr:to>
    <xdr:sp macro="" textlink="">
      <xdr:nvSpPr>
        <xdr:cNvPr id="75" name="楕円 74">
          <a:extLst>
            <a:ext uri="{FF2B5EF4-FFF2-40B4-BE49-F238E27FC236}">
              <a16:creationId xmlns:a16="http://schemas.microsoft.com/office/drawing/2014/main" id="{CC9DF05D-D921-439F-97E8-97861581D294}"/>
            </a:ext>
          </a:extLst>
        </xdr:cNvPr>
        <xdr:cNvSpPr/>
      </xdr:nvSpPr>
      <xdr:spPr>
        <a:xfrm>
          <a:off x="3746500" y="58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100965</xdr:rowOff>
    </xdr:from>
    <xdr:to>
      <xdr:col>24</xdr:col>
      <xdr:colOff>63500</xdr:colOff>
      <xdr:row>34</xdr:row>
      <xdr:rowOff>139065</xdr:rowOff>
    </xdr:to>
    <xdr:cxnSp macro="">
      <xdr:nvCxnSpPr>
        <xdr:cNvPr id="76" name="直線コネクタ 75">
          <a:extLst>
            <a:ext uri="{FF2B5EF4-FFF2-40B4-BE49-F238E27FC236}">
              <a16:creationId xmlns:a16="http://schemas.microsoft.com/office/drawing/2014/main" id="{389DBA24-5C88-4804-888E-CC96DDF81718}"/>
            </a:ext>
          </a:extLst>
        </xdr:cNvPr>
        <xdr:cNvCxnSpPr/>
      </xdr:nvCxnSpPr>
      <xdr:spPr>
        <a:xfrm>
          <a:off x="3797300" y="593026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10160</xdr:rowOff>
    </xdr:from>
    <xdr:to>
      <xdr:col>15</xdr:col>
      <xdr:colOff>101600</xdr:colOff>
      <xdr:row>34</xdr:row>
      <xdr:rowOff>111760</xdr:rowOff>
    </xdr:to>
    <xdr:sp macro="" textlink="">
      <xdr:nvSpPr>
        <xdr:cNvPr id="77" name="楕円 76">
          <a:extLst>
            <a:ext uri="{FF2B5EF4-FFF2-40B4-BE49-F238E27FC236}">
              <a16:creationId xmlns:a16="http://schemas.microsoft.com/office/drawing/2014/main" id="{D885CA51-2E6E-4F22-94B0-315385FFC5F4}"/>
            </a:ext>
          </a:extLst>
        </xdr:cNvPr>
        <xdr:cNvSpPr/>
      </xdr:nvSpPr>
      <xdr:spPr>
        <a:xfrm>
          <a:off x="2857500" y="58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60960</xdr:rowOff>
    </xdr:from>
    <xdr:to>
      <xdr:col>19</xdr:col>
      <xdr:colOff>177800</xdr:colOff>
      <xdr:row>34</xdr:row>
      <xdr:rowOff>100965</xdr:rowOff>
    </xdr:to>
    <xdr:cxnSp macro="">
      <xdr:nvCxnSpPr>
        <xdr:cNvPr id="78" name="直線コネクタ 77">
          <a:extLst>
            <a:ext uri="{FF2B5EF4-FFF2-40B4-BE49-F238E27FC236}">
              <a16:creationId xmlns:a16="http://schemas.microsoft.com/office/drawing/2014/main" id="{A5515215-2AD4-4123-BD35-B07F4F74E05B}"/>
            </a:ext>
          </a:extLst>
        </xdr:cNvPr>
        <xdr:cNvCxnSpPr/>
      </xdr:nvCxnSpPr>
      <xdr:spPr>
        <a:xfrm>
          <a:off x="2908300" y="58902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143510</xdr:rowOff>
    </xdr:from>
    <xdr:to>
      <xdr:col>10</xdr:col>
      <xdr:colOff>165100</xdr:colOff>
      <xdr:row>34</xdr:row>
      <xdr:rowOff>73660</xdr:rowOff>
    </xdr:to>
    <xdr:sp macro="" textlink="">
      <xdr:nvSpPr>
        <xdr:cNvPr id="79" name="楕円 78">
          <a:extLst>
            <a:ext uri="{FF2B5EF4-FFF2-40B4-BE49-F238E27FC236}">
              <a16:creationId xmlns:a16="http://schemas.microsoft.com/office/drawing/2014/main" id="{AA3FA7F8-56B7-496A-B278-CE2ED206F44C}"/>
            </a:ext>
          </a:extLst>
        </xdr:cNvPr>
        <xdr:cNvSpPr/>
      </xdr:nvSpPr>
      <xdr:spPr>
        <a:xfrm>
          <a:off x="1968500" y="58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22860</xdr:rowOff>
    </xdr:from>
    <xdr:to>
      <xdr:col>15</xdr:col>
      <xdr:colOff>50800</xdr:colOff>
      <xdr:row>34</xdr:row>
      <xdr:rowOff>60960</xdr:rowOff>
    </xdr:to>
    <xdr:cxnSp macro="">
      <xdr:nvCxnSpPr>
        <xdr:cNvPr id="80" name="直線コネクタ 79">
          <a:extLst>
            <a:ext uri="{FF2B5EF4-FFF2-40B4-BE49-F238E27FC236}">
              <a16:creationId xmlns:a16="http://schemas.microsoft.com/office/drawing/2014/main" id="{125ECABC-7ACC-43B0-A47E-EE4EF361F973}"/>
            </a:ext>
          </a:extLst>
        </xdr:cNvPr>
        <xdr:cNvCxnSpPr/>
      </xdr:nvCxnSpPr>
      <xdr:spPr>
        <a:xfrm>
          <a:off x="2019300" y="5852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105410</xdr:rowOff>
    </xdr:from>
    <xdr:to>
      <xdr:col>6</xdr:col>
      <xdr:colOff>38100</xdr:colOff>
      <xdr:row>34</xdr:row>
      <xdr:rowOff>35560</xdr:rowOff>
    </xdr:to>
    <xdr:sp macro="" textlink="">
      <xdr:nvSpPr>
        <xdr:cNvPr id="81" name="楕円 80">
          <a:extLst>
            <a:ext uri="{FF2B5EF4-FFF2-40B4-BE49-F238E27FC236}">
              <a16:creationId xmlns:a16="http://schemas.microsoft.com/office/drawing/2014/main" id="{19704B85-B36C-409E-B406-65808926134D}"/>
            </a:ext>
          </a:extLst>
        </xdr:cNvPr>
        <xdr:cNvSpPr/>
      </xdr:nvSpPr>
      <xdr:spPr>
        <a:xfrm>
          <a:off x="10795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156210</xdr:rowOff>
    </xdr:from>
    <xdr:to>
      <xdr:col>10</xdr:col>
      <xdr:colOff>114300</xdr:colOff>
      <xdr:row>34</xdr:row>
      <xdr:rowOff>22860</xdr:rowOff>
    </xdr:to>
    <xdr:cxnSp macro="">
      <xdr:nvCxnSpPr>
        <xdr:cNvPr id="82" name="直線コネクタ 81">
          <a:extLst>
            <a:ext uri="{FF2B5EF4-FFF2-40B4-BE49-F238E27FC236}">
              <a16:creationId xmlns:a16="http://schemas.microsoft.com/office/drawing/2014/main" id="{B611175B-98E6-423A-A8D7-AB6CAE3B6B44}"/>
            </a:ext>
          </a:extLst>
        </xdr:cNvPr>
        <xdr:cNvCxnSpPr/>
      </xdr:nvCxnSpPr>
      <xdr:spPr>
        <a:xfrm>
          <a:off x="1130300" y="5814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104792</xdr:rowOff>
    </xdr:from>
    <xdr:ext cx="405111" cy="259045"/>
    <xdr:sp macro="" textlink="">
      <xdr:nvSpPr>
        <xdr:cNvPr id="83" name="n_1aveValue【図書館】&#10;有形固定資産減価償却率">
          <a:extLst>
            <a:ext uri="{FF2B5EF4-FFF2-40B4-BE49-F238E27FC236}">
              <a16:creationId xmlns:a16="http://schemas.microsoft.com/office/drawing/2014/main" id="{2EE32D31-666F-4E0C-9BAC-2B0D0FD4251B}"/>
            </a:ext>
          </a:extLst>
        </xdr:cNvPr>
        <xdr:cNvSpPr txBox="1"/>
      </xdr:nvSpPr>
      <xdr:spPr>
        <a:xfrm>
          <a:off x="3582044" y="627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87647</xdr:rowOff>
    </xdr:from>
    <xdr:ext cx="405111" cy="259045"/>
    <xdr:sp macro="" textlink="">
      <xdr:nvSpPr>
        <xdr:cNvPr id="84" name="n_2aveValue【図書館】&#10;有形固定資産減価償却率">
          <a:extLst>
            <a:ext uri="{FF2B5EF4-FFF2-40B4-BE49-F238E27FC236}">
              <a16:creationId xmlns:a16="http://schemas.microsoft.com/office/drawing/2014/main" id="{96195E06-5AAE-4AB4-8FCC-C8A75AF001DD}"/>
            </a:ext>
          </a:extLst>
        </xdr:cNvPr>
        <xdr:cNvSpPr txBox="1"/>
      </xdr:nvSpPr>
      <xdr:spPr>
        <a:xfrm>
          <a:off x="2705744" y="625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78122</xdr:rowOff>
    </xdr:from>
    <xdr:ext cx="405111" cy="259045"/>
    <xdr:sp macro="" textlink="">
      <xdr:nvSpPr>
        <xdr:cNvPr id="85" name="n_3aveValue【図書館】&#10;有形固定資産減価償却率">
          <a:extLst>
            <a:ext uri="{FF2B5EF4-FFF2-40B4-BE49-F238E27FC236}">
              <a16:creationId xmlns:a16="http://schemas.microsoft.com/office/drawing/2014/main" id="{0EB2662C-01C0-4750-86F4-22F7F1A05503}"/>
            </a:ext>
          </a:extLst>
        </xdr:cNvPr>
        <xdr:cNvSpPr txBox="1"/>
      </xdr:nvSpPr>
      <xdr:spPr>
        <a:xfrm>
          <a:off x="1816744" y="625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51452</xdr:rowOff>
    </xdr:from>
    <xdr:ext cx="405111" cy="259045"/>
    <xdr:sp macro="" textlink="">
      <xdr:nvSpPr>
        <xdr:cNvPr id="86" name="n_4aveValue【図書館】&#10;有形固定資産減価償却率">
          <a:extLst>
            <a:ext uri="{FF2B5EF4-FFF2-40B4-BE49-F238E27FC236}">
              <a16:creationId xmlns:a16="http://schemas.microsoft.com/office/drawing/2014/main" id="{AC3B397B-0ED6-4B17-BA15-B074E116763C}"/>
            </a:ext>
          </a:extLst>
        </xdr:cNvPr>
        <xdr:cNvSpPr txBox="1"/>
      </xdr:nvSpPr>
      <xdr:spPr>
        <a:xfrm>
          <a:off x="927744" y="622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168292</xdr:rowOff>
    </xdr:from>
    <xdr:ext cx="405111" cy="259045"/>
    <xdr:sp macro="" textlink="">
      <xdr:nvSpPr>
        <xdr:cNvPr id="87" name="n_1mainValue【図書館】&#10;有形固定資産減価償却率">
          <a:extLst>
            <a:ext uri="{FF2B5EF4-FFF2-40B4-BE49-F238E27FC236}">
              <a16:creationId xmlns:a16="http://schemas.microsoft.com/office/drawing/2014/main" id="{5AA6D8E5-1AEB-4D9C-9893-F35A2ABCA68D}"/>
            </a:ext>
          </a:extLst>
        </xdr:cNvPr>
        <xdr:cNvSpPr txBox="1"/>
      </xdr:nvSpPr>
      <xdr:spPr>
        <a:xfrm>
          <a:off x="3582044" y="565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128287</xdr:rowOff>
    </xdr:from>
    <xdr:ext cx="405111" cy="259045"/>
    <xdr:sp macro="" textlink="">
      <xdr:nvSpPr>
        <xdr:cNvPr id="88" name="n_2mainValue【図書館】&#10;有形固定資産減価償却率">
          <a:extLst>
            <a:ext uri="{FF2B5EF4-FFF2-40B4-BE49-F238E27FC236}">
              <a16:creationId xmlns:a16="http://schemas.microsoft.com/office/drawing/2014/main" id="{D4D89411-F7C0-45C9-AB5D-BED8BED3D47A}"/>
            </a:ext>
          </a:extLst>
        </xdr:cNvPr>
        <xdr:cNvSpPr txBox="1"/>
      </xdr:nvSpPr>
      <xdr:spPr>
        <a:xfrm>
          <a:off x="2705744" y="561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90187</xdr:rowOff>
    </xdr:from>
    <xdr:ext cx="405111" cy="259045"/>
    <xdr:sp macro="" textlink="">
      <xdr:nvSpPr>
        <xdr:cNvPr id="89" name="n_3mainValue【図書館】&#10;有形固定資産減価償却率">
          <a:extLst>
            <a:ext uri="{FF2B5EF4-FFF2-40B4-BE49-F238E27FC236}">
              <a16:creationId xmlns:a16="http://schemas.microsoft.com/office/drawing/2014/main" id="{08D07FB0-5D34-4B0B-8CA0-E15EDF84E293}"/>
            </a:ext>
          </a:extLst>
        </xdr:cNvPr>
        <xdr:cNvSpPr txBox="1"/>
      </xdr:nvSpPr>
      <xdr:spPr>
        <a:xfrm>
          <a:off x="1816744" y="557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52087</xdr:rowOff>
    </xdr:from>
    <xdr:ext cx="405111" cy="259045"/>
    <xdr:sp macro="" textlink="">
      <xdr:nvSpPr>
        <xdr:cNvPr id="90" name="n_4mainValue【図書館】&#10;有形固定資産減価償却率">
          <a:extLst>
            <a:ext uri="{FF2B5EF4-FFF2-40B4-BE49-F238E27FC236}">
              <a16:creationId xmlns:a16="http://schemas.microsoft.com/office/drawing/2014/main" id="{43326DCD-CF87-47FA-AEEB-8F050B8C0A1F}"/>
            </a:ext>
          </a:extLst>
        </xdr:cNvPr>
        <xdr:cNvSpPr txBox="1"/>
      </xdr:nvSpPr>
      <xdr:spPr>
        <a:xfrm>
          <a:off x="927744" y="553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7A159B1-75D3-46FB-9631-DA30F0A491D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424E25B-325B-4A3F-91B0-80D63AF33EF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443CDCA-FC66-405F-8E3E-5AA3E1D0FB3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37D36E7-AE42-42D0-B347-DE989142724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EBB232C-EF46-430D-ACCC-F482771D419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9410F3F-7805-4C40-8938-47164D21F15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11EFDA7-622A-49D3-867B-0087338AEF3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B0596F1-53DC-4594-876A-585E9778A61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E6B624C1-25B3-4113-8124-893BB40F9D0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47F9D24-3073-4BF8-81EA-55D3FE14788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997CC7D-46C0-42B5-90F2-C216BF3D774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CFF2070B-A190-4472-B69F-705CA9172DF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BBD1030-7781-4FC3-87AC-C89D27748C7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4B2A6138-20CF-48BD-9912-47252DA0AB1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67BA2038-7F7E-4938-A6CA-517CF400BEE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58A79040-D99A-4669-957E-2B4A0C5814F4}"/>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CD8B53E9-C47E-4339-8BA5-7F62E6BA309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01B1B304-F54F-4697-BDB4-AC6641FFAC7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5AEF0117-9C5C-4DAC-941A-266FCEC7B50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61CE8A60-6D3C-4584-B577-3772A45A24F7}"/>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65C535EA-6F26-43A2-9941-25EA2D5ABD7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A53F2F1A-7591-4FDB-A357-3C8C3877481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9D9CB720-7DE1-4F9B-A2D4-90AB28D84B7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107950</xdr:rowOff>
    </xdr:from>
    <xdr:to>
      <xdr:col>54</xdr:col>
      <xdr:colOff>189865</xdr:colOff>
      <xdr:row>41</xdr:row>
      <xdr:rowOff>107950</xdr:rowOff>
    </xdr:to>
    <xdr:cxnSp macro="">
      <xdr:nvCxnSpPr>
        <xdr:cNvPr id="114" name="直線コネクタ 113">
          <a:extLst>
            <a:ext uri="{FF2B5EF4-FFF2-40B4-BE49-F238E27FC236}">
              <a16:creationId xmlns:a16="http://schemas.microsoft.com/office/drawing/2014/main" id="{C30F37D4-0788-49CC-B32F-8E71018AADEE}"/>
            </a:ext>
          </a:extLst>
        </xdr:cNvPr>
        <xdr:cNvCxnSpPr/>
      </xdr:nvCxnSpPr>
      <xdr:spPr>
        <a:xfrm flipV="1">
          <a:off x="10476865" y="5765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5" name="【図書館】&#10;一人当たり面積最小値テキスト">
          <a:extLst>
            <a:ext uri="{FF2B5EF4-FFF2-40B4-BE49-F238E27FC236}">
              <a16:creationId xmlns:a16="http://schemas.microsoft.com/office/drawing/2014/main" id="{A7E9EF48-7BF9-4A9A-B2A8-363943586AB4}"/>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6" name="直線コネクタ 115">
          <a:extLst>
            <a:ext uri="{FF2B5EF4-FFF2-40B4-BE49-F238E27FC236}">
              <a16:creationId xmlns:a16="http://schemas.microsoft.com/office/drawing/2014/main" id="{220BBB4E-46E0-4487-B072-0E13BF260186}"/>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54627</xdr:rowOff>
    </xdr:from>
    <xdr:ext cx="469744" cy="259045"/>
    <xdr:sp macro="" textlink="">
      <xdr:nvSpPr>
        <xdr:cNvPr id="117" name="【図書館】&#10;一人当たり面積最大値テキスト">
          <a:extLst>
            <a:ext uri="{FF2B5EF4-FFF2-40B4-BE49-F238E27FC236}">
              <a16:creationId xmlns:a16="http://schemas.microsoft.com/office/drawing/2014/main" id="{5EB86B2C-5E96-4C91-9E6A-CCE0F0252619}"/>
            </a:ext>
          </a:extLst>
        </xdr:cNvPr>
        <xdr:cNvSpPr txBox="1"/>
      </xdr:nvSpPr>
      <xdr:spPr>
        <a:xfrm>
          <a:off x="10515600" y="55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107950</xdr:rowOff>
    </xdr:from>
    <xdr:to>
      <xdr:col>55</xdr:col>
      <xdr:colOff>88900</xdr:colOff>
      <xdr:row>33</xdr:row>
      <xdr:rowOff>107950</xdr:rowOff>
    </xdr:to>
    <xdr:cxnSp macro="">
      <xdr:nvCxnSpPr>
        <xdr:cNvPr id="118" name="直線コネクタ 117">
          <a:extLst>
            <a:ext uri="{FF2B5EF4-FFF2-40B4-BE49-F238E27FC236}">
              <a16:creationId xmlns:a16="http://schemas.microsoft.com/office/drawing/2014/main" id="{A170AC87-5A84-4F57-9030-25A384CADB3D}"/>
            </a:ext>
          </a:extLst>
        </xdr:cNvPr>
        <xdr:cNvCxnSpPr/>
      </xdr:nvCxnSpPr>
      <xdr:spPr>
        <a:xfrm>
          <a:off x="103886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29227</xdr:rowOff>
    </xdr:from>
    <xdr:ext cx="469744" cy="259045"/>
    <xdr:sp macro="" textlink="">
      <xdr:nvSpPr>
        <xdr:cNvPr id="119" name="【図書館】&#10;一人当たり面積平均値テキスト">
          <a:extLst>
            <a:ext uri="{FF2B5EF4-FFF2-40B4-BE49-F238E27FC236}">
              <a16:creationId xmlns:a16="http://schemas.microsoft.com/office/drawing/2014/main" id="{FDE394A4-E0E0-48B2-9613-00F169ECB9DF}"/>
            </a:ext>
          </a:extLst>
        </xdr:cNvPr>
        <xdr:cNvSpPr txBox="1"/>
      </xdr:nvSpPr>
      <xdr:spPr>
        <a:xfrm>
          <a:off x="10515600" y="654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0" name="フローチャート: 判断 119">
          <a:extLst>
            <a:ext uri="{FF2B5EF4-FFF2-40B4-BE49-F238E27FC236}">
              <a16:creationId xmlns:a16="http://schemas.microsoft.com/office/drawing/2014/main" id="{D182FABF-FEE6-47E5-9BF2-71D04421783C}"/>
            </a:ext>
          </a:extLst>
        </xdr:cNvPr>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1" name="フローチャート: 判断 120">
          <a:extLst>
            <a:ext uri="{FF2B5EF4-FFF2-40B4-BE49-F238E27FC236}">
              <a16:creationId xmlns:a16="http://schemas.microsoft.com/office/drawing/2014/main" id="{5AE18D57-66A0-4137-9F25-115633405D60}"/>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2" name="フローチャート: 判断 121">
          <a:extLst>
            <a:ext uri="{FF2B5EF4-FFF2-40B4-BE49-F238E27FC236}">
              <a16:creationId xmlns:a16="http://schemas.microsoft.com/office/drawing/2014/main" id="{E74516B6-B3A7-42E2-B36A-4CD3217237AF}"/>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3" name="フローチャート: 判断 122">
          <a:extLst>
            <a:ext uri="{FF2B5EF4-FFF2-40B4-BE49-F238E27FC236}">
              <a16:creationId xmlns:a16="http://schemas.microsoft.com/office/drawing/2014/main" id="{A731E150-5886-40C6-A538-CF786567DEA6}"/>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4" name="フローチャート: 判断 123">
          <a:extLst>
            <a:ext uri="{FF2B5EF4-FFF2-40B4-BE49-F238E27FC236}">
              <a16:creationId xmlns:a16="http://schemas.microsoft.com/office/drawing/2014/main" id="{B2EAE256-91E5-487C-A6E5-46716635D615}"/>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334AD53-DA41-450A-BAA8-05DDAC344A5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F9C3D77-9AD3-4145-BDD4-575CB12247C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BC5B491-B114-4F62-94B9-41E0417C9B7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ED18EA5-807E-4A8B-9B8A-E0773EDA5DD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C9ECAE0-9F52-4CB0-BE8B-7DE2A8732C1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152400</xdr:rowOff>
    </xdr:from>
    <xdr:to>
      <xdr:col>55</xdr:col>
      <xdr:colOff>50800</xdr:colOff>
      <xdr:row>37</xdr:row>
      <xdr:rowOff>82550</xdr:rowOff>
    </xdr:to>
    <xdr:sp macro="" textlink="">
      <xdr:nvSpPr>
        <xdr:cNvPr id="130" name="楕円 129">
          <a:extLst>
            <a:ext uri="{FF2B5EF4-FFF2-40B4-BE49-F238E27FC236}">
              <a16:creationId xmlns:a16="http://schemas.microsoft.com/office/drawing/2014/main" id="{7A874D63-4793-4F2C-A4A0-75450F627627}"/>
            </a:ext>
          </a:extLst>
        </xdr:cNvPr>
        <xdr:cNvSpPr/>
      </xdr:nvSpPr>
      <xdr:spPr>
        <a:xfrm>
          <a:off x="104267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3827</xdr:rowOff>
    </xdr:from>
    <xdr:ext cx="469744" cy="259045"/>
    <xdr:sp macro="" textlink="">
      <xdr:nvSpPr>
        <xdr:cNvPr id="131" name="【図書館】&#10;一人当たり面積該当値テキスト">
          <a:extLst>
            <a:ext uri="{FF2B5EF4-FFF2-40B4-BE49-F238E27FC236}">
              <a16:creationId xmlns:a16="http://schemas.microsoft.com/office/drawing/2014/main" id="{33464370-3ADC-4A6E-AC4A-1C3264F828F8}"/>
            </a:ext>
          </a:extLst>
        </xdr:cNvPr>
        <xdr:cNvSpPr txBox="1"/>
      </xdr:nvSpPr>
      <xdr:spPr>
        <a:xfrm>
          <a:off x="10515600" y="617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165100</xdr:rowOff>
    </xdr:from>
    <xdr:to>
      <xdr:col>50</xdr:col>
      <xdr:colOff>165100</xdr:colOff>
      <xdr:row>37</xdr:row>
      <xdr:rowOff>95250</xdr:rowOff>
    </xdr:to>
    <xdr:sp macro="" textlink="">
      <xdr:nvSpPr>
        <xdr:cNvPr id="132" name="楕円 131">
          <a:extLst>
            <a:ext uri="{FF2B5EF4-FFF2-40B4-BE49-F238E27FC236}">
              <a16:creationId xmlns:a16="http://schemas.microsoft.com/office/drawing/2014/main" id="{2C1F4590-5CD3-481F-9729-655F0AD7F453}"/>
            </a:ext>
          </a:extLst>
        </xdr:cNvPr>
        <xdr:cNvSpPr/>
      </xdr:nvSpPr>
      <xdr:spPr>
        <a:xfrm>
          <a:off x="95885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31750</xdr:rowOff>
    </xdr:from>
    <xdr:to>
      <xdr:col>55</xdr:col>
      <xdr:colOff>0</xdr:colOff>
      <xdr:row>37</xdr:row>
      <xdr:rowOff>44450</xdr:rowOff>
    </xdr:to>
    <xdr:cxnSp macro="">
      <xdr:nvCxnSpPr>
        <xdr:cNvPr id="133" name="直線コネクタ 132">
          <a:extLst>
            <a:ext uri="{FF2B5EF4-FFF2-40B4-BE49-F238E27FC236}">
              <a16:creationId xmlns:a16="http://schemas.microsoft.com/office/drawing/2014/main" id="{B5C75BF0-D317-47A3-B280-7DE37F654B2C}"/>
            </a:ext>
          </a:extLst>
        </xdr:cNvPr>
        <xdr:cNvCxnSpPr/>
      </xdr:nvCxnSpPr>
      <xdr:spPr>
        <a:xfrm flipV="1">
          <a:off x="9639300" y="6375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6350</xdr:rowOff>
    </xdr:from>
    <xdr:to>
      <xdr:col>46</xdr:col>
      <xdr:colOff>38100</xdr:colOff>
      <xdr:row>37</xdr:row>
      <xdr:rowOff>107950</xdr:rowOff>
    </xdr:to>
    <xdr:sp macro="" textlink="">
      <xdr:nvSpPr>
        <xdr:cNvPr id="134" name="楕円 133">
          <a:extLst>
            <a:ext uri="{FF2B5EF4-FFF2-40B4-BE49-F238E27FC236}">
              <a16:creationId xmlns:a16="http://schemas.microsoft.com/office/drawing/2014/main" id="{6A36CA07-46C9-4979-860B-D59E0AC5E82C}"/>
            </a:ext>
          </a:extLst>
        </xdr:cNvPr>
        <xdr:cNvSpPr/>
      </xdr:nvSpPr>
      <xdr:spPr>
        <a:xfrm>
          <a:off x="8699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44450</xdr:rowOff>
    </xdr:from>
    <xdr:to>
      <xdr:col>50</xdr:col>
      <xdr:colOff>114300</xdr:colOff>
      <xdr:row>37</xdr:row>
      <xdr:rowOff>57150</xdr:rowOff>
    </xdr:to>
    <xdr:cxnSp macro="">
      <xdr:nvCxnSpPr>
        <xdr:cNvPr id="135" name="直線コネクタ 134">
          <a:extLst>
            <a:ext uri="{FF2B5EF4-FFF2-40B4-BE49-F238E27FC236}">
              <a16:creationId xmlns:a16="http://schemas.microsoft.com/office/drawing/2014/main" id="{3418341E-57CC-41BE-A63C-D664F3865486}"/>
            </a:ext>
          </a:extLst>
        </xdr:cNvPr>
        <xdr:cNvCxnSpPr/>
      </xdr:nvCxnSpPr>
      <xdr:spPr>
        <a:xfrm flipV="1">
          <a:off x="8750300" y="6388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6350</xdr:rowOff>
    </xdr:from>
    <xdr:to>
      <xdr:col>41</xdr:col>
      <xdr:colOff>101600</xdr:colOff>
      <xdr:row>37</xdr:row>
      <xdr:rowOff>107950</xdr:rowOff>
    </xdr:to>
    <xdr:sp macro="" textlink="">
      <xdr:nvSpPr>
        <xdr:cNvPr id="136" name="楕円 135">
          <a:extLst>
            <a:ext uri="{FF2B5EF4-FFF2-40B4-BE49-F238E27FC236}">
              <a16:creationId xmlns:a16="http://schemas.microsoft.com/office/drawing/2014/main" id="{DB4D592A-DE04-4AEC-8D62-4EC1C08DFF09}"/>
            </a:ext>
          </a:extLst>
        </xdr:cNvPr>
        <xdr:cNvSpPr/>
      </xdr:nvSpPr>
      <xdr:spPr>
        <a:xfrm>
          <a:off x="7810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57150</xdr:rowOff>
    </xdr:from>
    <xdr:to>
      <xdr:col>45</xdr:col>
      <xdr:colOff>177800</xdr:colOff>
      <xdr:row>37</xdr:row>
      <xdr:rowOff>57150</xdr:rowOff>
    </xdr:to>
    <xdr:cxnSp macro="">
      <xdr:nvCxnSpPr>
        <xdr:cNvPr id="137" name="直線コネクタ 136">
          <a:extLst>
            <a:ext uri="{FF2B5EF4-FFF2-40B4-BE49-F238E27FC236}">
              <a16:creationId xmlns:a16="http://schemas.microsoft.com/office/drawing/2014/main" id="{ACD1A29D-1039-47C3-B7EE-19C6E6575098}"/>
            </a:ext>
          </a:extLst>
        </xdr:cNvPr>
        <xdr:cNvCxnSpPr/>
      </xdr:nvCxnSpPr>
      <xdr:spPr>
        <a:xfrm>
          <a:off x="7861300" y="640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6350</xdr:rowOff>
    </xdr:from>
    <xdr:to>
      <xdr:col>36</xdr:col>
      <xdr:colOff>165100</xdr:colOff>
      <xdr:row>37</xdr:row>
      <xdr:rowOff>107950</xdr:rowOff>
    </xdr:to>
    <xdr:sp macro="" textlink="">
      <xdr:nvSpPr>
        <xdr:cNvPr id="138" name="楕円 137">
          <a:extLst>
            <a:ext uri="{FF2B5EF4-FFF2-40B4-BE49-F238E27FC236}">
              <a16:creationId xmlns:a16="http://schemas.microsoft.com/office/drawing/2014/main" id="{6B66F642-025F-4AF9-BD6B-DFC606C6A98E}"/>
            </a:ext>
          </a:extLst>
        </xdr:cNvPr>
        <xdr:cNvSpPr/>
      </xdr:nvSpPr>
      <xdr:spPr>
        <a:xfrm>
          <a:off x="6921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57150</xdr:rowOff>
    </xdr:from>
    <xdr:to>
      <xdr:col>41</xdr:col>
      <xdr:colOff>50800</xdr:colOff>
      <xdr:row>37</xdr:row>
      <xdr:rowOff>57150</xdr:rowOff>
    </xdr:to>
    <xdr:cxnSp macro="">
      <xdr:nvCxnSpPr>
        <xdr:cNvPr id="139" name="直線コネクタ 138">
          <a:extLst>
            <a:ext uri="{FF2B5EF4-FFF2-40B4-BE49-F238E27FC236}">
              <a16:creationId xmlns:a16="http://schemas.microsoft.com/office/drawing/2014/main" id="{E951DA86-19BC-4F14-8E45-46659CF78A53}"/>
            </a:ext>
          </a:extLst>
        </xdr:cNvPr>
        <xdr:cNvCxnSpPr/>
      </xdr:nvCxnSpPr>
      <xdr:spPr>
        <a:xfrm>
          <a:off x="6972300" y="640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40" name="n_1aveValue【図書館】&#10;一人当たり面積">
          <a:extLst>
            <a:ext uri="{FF2B5EF4-FFF2-40B4-BE49-F238E27FC236}">
              <a16:creationId xmlns:a16="http://schemas.microsoft.com/office/drawing/2014/main" id="{6EA9BBA9-F3DA-41FA-B03D-C868047D1364}"/>
            </a:ext>
          </a:extLst>
        </xdr:cNvPr>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41" name="n_2aveValue【図書館】&#10;一人当たり面積">
          <a:extLst>
            <a:ext uri="{FF2B5EF4-FFF2-40B4-BE49-F238E27FC236}">
              <a16:creationId xmlns:a16="http://schemas.microsoft.com/office/drawing/2014/main" id="{C211DDDC-BB16-4D58-BD11-010BBEE3A48F}"/>
            </a:ext>
          </a:extLst>
        </xdr:cNvPr>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156227</xdr:rowOff>
    </xdr:from>
    <xdr:ext cx="469744" cy="259045"/>
    <xdr:sp macro="" textlink="">
      <xdr:nvSpPr>
        <xdr:cNvPr id="142" name="n_3aveValue【図書館】&#10;一人当たり面積">
          <a:extLst>
            <a:ext uri="{FF2B5EF4-FFF2-40B4-BE49-F238E27FC236}">
              <a16:creationId xmlns:a16="http://schemas.microsoft.com/office/drawing/2014/main" id="{230927B7-9196-4513-B965-74C120B335AE}"/>
            </a:ext>
          </a:extLst>
        </xdr:cNvPr>
        <xdr:cNvSpPr txBox="1"/>
      </xdr:nvSpPr>
      <xdr:spPr>
        <a:xfrm>
          <a:off x="7626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156227</xdr:rowOff>
    </xdr:from>
    <xdr:ext cx="469744" cy="259045"/>
    <xdr:sp macro="" textlink="">
      <xdr:nvSpPr>
        <xdr:cNvPr id="143" name="n_4aveValue【図書館】&#10;一人当たり面積">
          <a:extLst>
            <a:ext uri="{FF2B5EF4-FFF2-40B4-BE49-F238E27FC236}">
              <a16:creationId xmlns:a16="http://schemas.microsoft.com/office/drawing/2014/main" id="{179447A3-60CC-4CED-BA43-1DA1E26CF807}"/>
            </a:ext>
          </a:extLst>
        </xdr:cNvPr>
        <xdr:cNvSpPr txBox="1"/>
      </xdr:nvSpPr>
      <xdr:spPr>
        <a:xfrm>
          <a:off x="6737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111777</xdr:rowOff>
    </xdr:from>
    <xdr:ext cx="469744" cy="259045"/>
    <xdr:sp macro="" textlink="">
      <xdr:nvSpPr>
        <xdr:cNvPr id="144" name="n_1mainValue【図書館】&#10;一人当たり面積">
          <a:extLst>
            <a:ext uri="{FF2B5EF4-FFF2-40B4-BE49-F238E27FC236}">
              <a16:creationId xmlns:a16="http://schemas.microsoft.com/office/drawing/2014/main" id="{71AD8C9F-6AF8-4327-8552-50DDDDC945A1}"/>
            </a:ext>
          </a:extLst>
        </xdr:cNvPr>
        <xdr:cNvSpPr txBox="1"/>
      </xdr:nvSpPr>
      <xdr:spPr>
        <a:xfrm>
          <a:off x="9391727" y="611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124477</xdr:rowOff>
    </xdr:from>
    <xdr:ext cx="469744" cy="259045"/>
    <xdr:sp macro="" textlink="">
      <xdr:nvSpPr>
        <xdr:cNvPr id="145" name="n_2mainValue【図書館】&#10;一人当たり面積">
          <a:extLst>
            <a:ext uri="{FF2B5EF4-FFF2-40B4-BE49-F238E27FC236}">
              <a16:creationId xmlns:a16="http://schemas.microsoft.com/office/drawing/2014/main" id="{1DEA5FFC-E7AA-4B6E-ACDD-7E11467D07F3}"/>
            </a:ext>
          </a:extLst>
        </xdr:cNvPr>
        <xdr:cNvSpPr txBox="1"/>
      </xdr:nvSpPr>
      <xdr:spPr>
        <a:xfrm>
          <a:off x="8515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124477</xdr:rowOff>
    </xdr:from>
    <xdr:ext cx="469744" cy="259045"/>
    <xdr:sp macro="" textlink="">
      <xdr:nvSpPr>
        <xdr:cNvPr id="146" name="n_3mainValue【図書館】&#10;一人当たり面積">
          <a:extLst>
            <a:ext uri="{FF2B5EF4-FFF2-40B4-BE49-F238E27FC236}">
              <a16:creationId xmlns:a16="http://schemas.microsoft.com/office/drawing/2014/main" id="{C5AAD3DE-DC8B-4F80-9DDD-8E5FFEC7721B}"/>
            </a:ext>
          </a:extLst>
        </xdr:cNvPr>
        <xdr:cNvSpPr txBox="1"/>
      </xdr:nvSpPr>
      <xdr:spPr>
        <a:xfrm>
          <a:off x="7626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124477</xdr:rowOff>
    </xdr:from>
    <xdr:ext cx="469744" cy="259045"/>
    <xdr:sp macro="" textlink="">
      <xdr:nvSpPr>
        <xdr:cNvPr id="147" name="n_4mainValue【図書館】&#10;一人当たり面積">
          <a:extLst>
            <a:ext uri="{FF2B5EF4-FFF2-40B4-BE49-F238E27FC236}">
              <a16:creationId xmlns:a16="http://schemas.microsoft.com/office/drawing/2014/main" id="{221D7C13-7BE5-48B4-87D6-BD47E7FB57BE}"/>
            </a:ext>
          </a:extLst>
        </xdr:cNvPr>
        <xdr:cNvSpPr txBox="1"/>
      </xdr:nvSpPr>
      <xdr:spPr>
        <a:xfrm>
          <a:off x="6737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BF4287A-81EB-4071-A3A6-6A007DA04A7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7CAC5F4-66F8-4379-AE11-7E765D605B9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2C1B6FE-7088-41B8-95CE-A9297CFC2FC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D39B576-5607-4804-B650-4D95D306291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95F4432-1C40-4E70-B1AD-63BA688EC58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205707F0-E116-43C6-865E-C916CC58E1C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6543F37-2530-4E3A-99A2-43449819D0C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58912213-EFB0-466F-BFB9-59C4B0EE010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DF656D3-05DA-4173-99F3-560BF9F34FE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68F2BBDD-D516-4822-B677-6DBD33F86B0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F34F654-1AC3-41CD-97C9-2A030610383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9EBD985B-1802-4829-8395-78CC2F75C80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E2370D1B-80D0-4197-9F94-D9D26B52523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2DF126A8-14A7-4272-BBEE-A627B5F197D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285D28F4-82EB-4129-AE20-882FAC54DF6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329B1F68-6992-46E1-930C-8B2BFA792B6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4FFC932C-145D-422F-A429-734E4B08B23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370D8C50-C186-493F-81C6-518E4C52EC5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3434E931-870A-4A5F-8CA0-495F497BB5B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EB70C3AC-C784-4130-9F9A-98962A6E22E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82D99AB8-1393-4805-BFAB-88BA5F403A0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085AFAC-191E-4C65-8283-402BA5B2414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6E441992-8846-40FE-B79A-EC305DF8DFD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F5AD1EBC-8D40-43B8-8A31-949C8F61B1D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64</xdr:row>
      <xdr:rowOff>49530</xdr:rowOff>
    </xdr:to>
    <xdr:cxnSp macro="">
      <xdr:nvCxnSpPr>
        <xdr:cNvPr id="172" name="直線コネクタ 171">
          <a:extLst>
            <a:ext uri="{FF2B5EF4-FFF2-40B4-BE49-F238E27FC236}">
              <a16:creationId xmlns:a16="http://schemas.microsoft.com/office/drawing/2014/main" id="{661997E9-DB3E-4665-9D0E-F7F463CF8E3E}"/>
            </a:ext>
          </a:extLst>
        </xdr:cNvPr>
        <xdr:cNvCxnSpPr/>
      </xdr:nvCxnSpPr>
      <xdr:spPr>
        <a:xfrm flipV="1">
          <a:off x="4634865" y="945832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F7E46BFF-0B20-4E34-8D67-DC981FDC4951}"/>
            </a:ext>
          </a:extLst>
        </xdr:cNvPr>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4" name="直線コネクタ 173">
          <a:extLst>
            <a:ext uri="{FF2B5EF4-FFF2-40B4-BE49-F238E27FC236}">
              <a16:creationId xmlns:a16="http://schemas.microsoft.com/office/drawing/2014/main" id="{772AA3E5-8B77-4065-AB7D-3E26FBD4D6CB}"/>
            </a:ext>
          </a:extLst>
        </xdr:cNvPr>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9D50DC2-B552-4E01-9F46-7851BB17CC43}"/>
            </a:ext>
          </a:extLst>
        </xdr:cNvPr>
        <xdr:cNvSpPr txBox="1"/>
      </xdr:nvSpPr>
      <xdr:spPr>
        <a:xfrm>
          <a:off x="467360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6" name="直線コネクタ 175">
          <a:extLst>
            <a:ext uri="{FF2B5EF4-FFF2-40B4-BE49-F238E27FC236}">
              <a16:creationId xmlns:a16="http://schemas.microsoft.com/office/drawing/2014/main" id="{C6CDD835-8C5D-4932-866E-17E51B1FE6DC}"/>
            </a:ext>
          </a:extLst>
        </xdr:cNvPr>
        <xdr:cNvCxnSpPr/>
      </xdr:nvCxnSpPr>
      <xdr:spPr>
        <a:xfrm>
          <a:off x="4546600" y="945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5732</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3EA1C33C-2E42-4E6F-96A8-275F04274BC2}"/>
            </a:ext>
          </a:extLst>
        </xdr:cNvPr>
        <xdr:cNvSpPr txBox="1"/>
      </xdr:nvSpPr>
      <xdr:spPr>
        <a:xfrm>
          <a:off x="4673600" y="1029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8" name="フローチャート: 判断 177">
          <a:extLst>
            <a:ext uri="{FF2B5EF4-FFF2-40B4-BE49-F238E27FC236}">
              <a16:creationId xmlns:a16="http://schemas.microsoft.com/office/drawing/2014/main" id="{9CE3F89F-53AB-4168-B551-8ECCEE4ACFFF}"/>
            </a:ext>
          </a:extLst>
        </xdr:cNvPr>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79" name="フローチャート: 判断 178">
          <a:extLst>
            <a:ext uri="{FF2B5EF4-FFF2-40B4-BE49-F238E27FC236}">
              <a16:creationId xmlns:a16="http://schemas.microsoft.com/office/drawing/2014/main" id="{C79AE153-1799-4844-B34F-787494333F70}"/>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80" name="フローチャート: 判断 179">
          <a:extLst>
            <a:ext uri="{FF2B5EF4-FFF2-40B4-BE49-F238E27FC236}">
              <a16:creationId xmlns:a16="http://schemas.microsoft.com/office/drawing/2014/main" id="{154A6CCC-505D-4FE8-ADF1-BE988B0586B0}"/>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81" name="フローチャート: 判断 180">
          <a:extLst>
            <a:ext uri="{FF2B5EF4-FFF2-40B4-BE49-F238E27FC236}">
              <a16:creationId xmlns:a16="http://schemas.microsoft.com/office/drawing/2014/main" id="{C417AB85-D599-44B4-90AF-48A3E2A4D513}"/>
            </a:ext>
          </a:extLst>
        </xdr:cNvPr>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2" name="フローチャート: 判断 181">
          <a:extLst>
            <a:ext uri="{FF2B5EF4-FFF2-40B4-BE49-F238E27FC236}">
              <a16:creationId xmlns:a16="http://schemas.microsoft.com/office/drawing/2014/main" id="{AD6984CC-4B56-4726-9517-206E8B2F57D6}"/>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EB342AE-FC82-487E-B8C0-CA60B51FD96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76E7E6A-5834-4FC4-A7F1-4C95C582EA3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82CC100-379B-4A64-B74E-EFBC1BDF4E1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7A104C5-C437-4BA6-8570-820B8A127AA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20AB4C2-DD21-47F3-A325-B5AAAEF2DEB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166370</xdr:rowOff>
    </xdr:from>
    <xdr:to>
      <xdr:col>24</xdr:col>
      <xdr:colOff>114300</xdr:colOff>
      <xdr:row>56</xdr:row>
      <xdr:rowOff>96520</xdr:rowOff>
    </xdr:to>
    <xdr:sp macro="" textlink="">
      <xdr:nvSpPr>
        <xdr:cNvPr id="188" name="楕円 187">
          <a:extLst>
            <a:ext uri="{FF2B5EF4-FFF2-40B4-BE49-F238E27FC236}">
              <a16:creationId xmlns:a16="http://schemas.microsoft.com/office/drawing/2014/main" id="{94481375-D940-4192-9E53-1AAD8D383200}"/>
            </a:ext>
          </a:extLst>
        </xdr:cNvPr>
        <xdr:cNvSpPr/>
      </xdr:nvSpPr>
      <xdr:spPr>
        <a:xfrm>
          <a:off x="45847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17797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12AC54D-BA15-4D02-A2C0-1828240E7C22}"/>
            </a:ext>
          </a:extLst>
        </xdr:cNvPr>
        <xdr:cNvSpPr txBox="1"/>
      </xdr:nvSpPr>
      <xdr:spPr>
        <a:xfrm>
          <a:off x="4673600" y="944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128270</xdr:rowOff>
    </xdr:from>
    <xdr:to>
      <xdr:col>20</xdr:col>
      <xdr:colOff>38100</xdr:colOff>
      <xdr:row>56</xdr:row>
      <xdr:rowOff>58420</xdr:rowOff>
    </xdr:to>
    <xdr:sp macro="" textlink="">
      <xdr:nvSpPr>
        <xdr:cNvPr id="190" name="楕円 189">
          <a:extLst>
            <a:ext uri="{FF2B5EF4-FFF2-40B4-BE49-F238E27FC236}">
              <a16:creationId xmlns:a16="http://schemas.microsoft.com/office/drawing/2014/main" id="{F2F8F5E2-CB5E-495B-BFFD-D36FE2DD7340}"/>
            </a:ext>
          </a:extLst>
        </xdr:cNvPr>
        <xdr:cNvSpPr/>
      </xdr:nvSpPr>
      <xdr:spPr>
        <a:xfrm>
          <a:off x="3746500" y="95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7620</xdr:rowOff>
    </xdr:from>
    <xdr:to>
      <xdr:col>24</xdr:col>
      <xdr:colOff>63500</xdr:colOff>
      <xdr:row>56</xdr:row>
      <xdr:rowOff>45720</xdr:rowOff>
    </xdr:to>
    <xdr:cxnSp macro="">
      <xdr:nvCxnSpPr>
        <xdr:cNvPr id="191" name="直線コネクタ 190">
          <a:extLst>
            <a:ext uri="{FF2B5EF4-FFF2-40B4-BE49-F238E27FC236}">
              <a16:creationId xmlns:a16="http://schemas.microsoft.com/office/drawing/2014/main" id="{4FCBDD8A-EF42-429E-90D9-1A43EDE1E88E}"/>
            </a:ext>
          </a:extLst>
        </xdr:cNvPr>
        <xdr:cNvCxnSpPr/>
      </xdr:nvCxnSpPr>
      <xdr:spPr>
        <a:xfrm>
          <a:off x="3797300" y="96088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166370</xdr:rowOff>
    </xdr:from>
    <xdr:to>
      <xdr:col>15</xdr:col>
      <xdr:colOff>101600</xdr:colOff>
      <xdr:row>56</xdr:row>
      <xdr:rowOff>96520</xdr:rowOff>
    </xdr:to>
    <xdr:sp macro="" textlink="">
      <xdr:nvSpPr>
        <xdr:cNvPr id="192" name="楕円 191">
          <a:extLst>
            <a:ext uri="{FF2B5EF4-FFF2-40B4-BE49-F238E27FC236}">
              <a16:creationId xmlns:a16="http://schemas.microsoft.com/office/drawing/2014/main" id="{2D2A99DA-6347-426E-9557-FE22FC293FBF}"/>
            </a:ext>
          </a:extLst>
        </xdr:cNvPr>
        <xdr:cNvSpPr/>
      </xdr:nvSpPr>
      <xdr:spPr>
        <a:xfrm>
          <a:off x="2857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7620</xdr:rowOff>
    </xdr:from>
    <xdr:to>
      <xdr:col>19</xdr:col>
      <xdr:colOff>177800</xdr:colOff>
      <xdr:row>56</xdr:row>
      <xdr:rowOff>45720</xdr:rowOff>
    </xdr:to>
    <xdr:cxnSp macro="">
      <xdr:nvCxnSpPr>
        <xdr:cNvPr id="193" name="直線コネクタ 192">
          <a:extLst>
            <a:ext uri="{FF2B5EF4-FFF2-40B4-BE49-F238E27FC236}">
              <a16:creationId xmlns:a16="http://schemas.microsoft.com/office/drawing/2014/main" id="{C85171F1-D0AD-40C8-B73F-A068CAB52B3D}"/>
            </a:ext>
          </a:extLst>
        </xdr:cNvPr>
        <xdr:cNvCxnSpPr/>
      </xdr:nvCxnSpPr>
      <xdr:spPr>
        <a:xfrm flipV="1">
          <a:off x="2908300" y="9608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34925</xdr:rowOff>
    </xdr:from>
    <xdr:to>
      <xdr:col>10</xdr:col>
      <xdr:colOff>165100</xdr:colOff>
      <xdr:row>56</xdr:row>
      <xdr:rowOff>136525</xdr:rowOff>
    </xdr:to>
    <xdr:sp macro="" textlink="">
      <xdr:nvSpPr>
        <xdr:cNvPr id="194" name="楕円 193">
          <a:extLst>
            <a:ext uri="{FF2B5EF4-FFF2-40B4-BE49-F238E27FC236}">
              <a16:creationId xmlns:a16="http://schemas.microsoft.com/office/drawing/2014/main" id="{7981A670-10A4-4B3C-96D5-B25416B19EFA}"/>
            </a:ext>
          </a:extLst>
        </xdr:cNvPr>
        <xdr:cNvSpPr/>
      </xdr:nvSpPr>
      <xdr:spPr>
        <a:xfrm>
          <a:off x="1968500" y="96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45720</xdr:rowOff>
    </xdr:from>
    <xdr:to>
      <xdr:col>15</xdr:col>
      <xdr:colOff>50800</xdr:colOff>
      <xdr:row>56</xdr:row>
      <xdr:rowOff>85725</xdr:rowOff>
    </xdr:to>
    <xdr:cxnSp macro="">
      <xdr:nvCxnSpPr>
        <xdr:cNvPr id="195" name="直線コネクタ 194">
          <a:extLst>
            <a:ext uri="{FF2B5EF4-FFF2-40B4-BE49-F238E27FC236}">
              <a16:creationId xmlns:a16="http://schemas.microsoft.com/office/drawing/2014/main" id="{BE6C0752-356E-44D3-90CF-CACE924DA84B}"/>
            </a:ext>
          </a:extLst>
        </xdr:cNvPr>
        <xdr:cNvCxnSpPr/>
      </xdr:nvCxnSpPr>
      <xdr:spPr>
        <a:xfrm flipV="1">
          <a:off x="2019300" y="96469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635</xdr:rowOff>
    </xdr:from>
    <xdr:to>
      <xdr:col>6</xdr:col>
      <xdr:colOff>38100</xdr:colOff>
      <xdr:row>56</xdr:row>
      <xdr:rowOff>102235</xdr:rowOff>
    </xdr:to>
    <xdr:sp macro="" textlink="">
      <xdr:nvSpPr>
        <xdr:cNvPr id="196" name="楕円 195">
          <a:extLst>
            <a:ext uri="{FF2B5EF4-FFF2-40B4-BE49-F238E27FC236}">
              <a16:creationId xmlns:a16="http://schemas.microsoft.com/office/drawing/2014/main" id="{D9AAB687-331B-4835-949D-337247A06997}"/>
            </a:ext>
          </a:extLst>
        </xdr:cNvPr>
        <xdr:cNvSpPr/>
      </xdr:nvSpPr>
      <xdr:spPr>
        <a:xfrm>
          <a:off x="1079500" y="96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51435</xdr:rowOff>
    </xdr:from>
    <xdr:to>
      <xdr:col>10</xdr:col>
      <xdr:colOff>114300</xdr:colOff>
      <xdr:row>56</xdr:row>
      <xdr:rowOff>85725</xdr:rowOff>
    </xdr:to>
    <xdr:cxnSp macro="">
      <xdr:nvCxnSpPr>
        <xdr:cNvPr id="197" name="直線コネクタ 196">
          <a:extLst>
            <a:ext uri="{FF2B5EF4-FFF2-40B4-BE49-F238E27FC236}">
              <a16:creationId xmlns:a16="http://schemas.microsoft.com/office/drawing/2014/main" id="{15902869-7D35-44CC-81D2-6428BE4330AC}"/>
            </a:ext>
          </a:extLst>
        </xdr:cNvPr>
        <xdr:cNvCxnSpPr/>
      </xdr:nvCxnSpPr>
      <xdr:spPr>
        <a:xfrm>
          <a:off x="1130300" y="96526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198" name="n_1aveValue【体育館・プール】&#10;有形固定資産減価償却率">
          <a:extLst>
            <a:ext uri="{FF2B5EF4-FFF2-40B4-BE49-F238E27FC236}">
              <a16:creationId xmlns:a16="http://schemas.microsoft.com/office/drawing/2014/main" id="{0A965231-4EB5-4F01-9B74-951415A0BDF7}"/>
            </a:ext>
          </a:extLst>
        </xdr:cNvPr>
        <xdr:cNvSpPr txBox="1"/>
      </xdr:nvSpPr>
      <xdr:spPr>
        <a:xfrm>
          <a:off x="3582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9" name="n_2aveValue【体育館・プール】&#10;有形固定資産減価償却率">
          <a:extLst>
            <a:ext uri="{FF2B5EF4-FFF2-40B4-BE49-F238E27FC236}">
              <a16:creationId xmlns:a16="http://schemas.microsoft.com/office/drawing/2014/main" id="{CCDAC014-F887-4DE1-AA96-EB737BBD32EF}"/>
            </a:ext>
          </a:extLst>
        </xdr:cNvPr>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76217</xdr:rowOff>
    </xdr:from>
    <xdr:ext cx="405111" cy="259045"/>
    <xdr:sp macro="" textlink="">
      <xdr:nvSpPr>
        <xdr:cNvPr id="200" name="n_3aveValue【体育館・プール】&#10;有形固定資産減価償却率">
          <a:extLst>
            <a:ext uri="{FF2B5EF4-FFF2-40B4-BE49-F238E27FC236}">
              <a16:creationId xmlns:a16="http://schemas.microsoft.com/office/drawing/2014/main" id="{D4F54F3C-236A-4FEA-9A7C-492D7EBA391D}"/>
            </a:ext>
          </a:extLst>
        </xdr:cNvPr>
        <xdr:cNvSpPr txBox="1"/>
      </xdr:nvSpPr>
      <xdr:spPr>
        <a:xfrm>
          <a:off x="1816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1" name="n_4aveValue【体育館・プール】&#10;有形固定資産減価償却率">
          <a:extLst>
            <a:ext uri="{FF2B5EF4-FFF2-40B4-BE49-F238E27FC236}">
              <a16:creationId xmlns:a16="http://schemas.microsoft.com/office/drawing/2014/main" id="{13E53237-239B-45B4-89B5-CDCDBF04E753}"/>
            </a:ext>
          </a:extLst>
        </xdr:cNvPr>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74947</xdr:rowOff>
    </xdr:from>
    <xdr:ext cx="405111" cy="259045"/>
    <xdr:sp macro="" textlink="">
      <xdr:nvSpPr>
        <xdr:cNvPr id="202" name="n_1mainValue【体育館・プール】&#10;有形固定資産減価償却率">
          <a:extLst>
            <a:ext uri="{FF2B5EF4-FFF2-40B4-BE49-F238E27FC236}">
              <a16:creationId xmlns:a16="http://schemas.microsoft.com/office/drawing/2014/main" id="{3D93AAF5-CC45-4C08-A570-E8C19A80E680}"/>
            </a:ext>
          </a:extLst>
        </xdr:cNvPr>
        <xdr:cNvSpPr txBox="1"/>
      </xdr:nvSpPr>
      <xdr:spPr>
        <a:xfrm>
          <a:off x="3582044" y="933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113047</xdr:rowOff>
    </xdr:from>
    <xdr:ext cx="405111" cy="259045"/>
    <xdr:sp macro="" textlink="">
      <xdr:nvSpPr>
        <xdr:cNvPr id="203" name="n_2mainValue【体育館・プール】&#10;有形固定資産減価償却率">
          <a:extLst>
            <a:ext uri="{FF2B5EF4-FFF2-40B4-BE49-F238E27FC236}">
              <a16:creationId xmlns:a16="http://schemas.microsoft.com/office/drawing/2014/main" id="{FFC3D9DA-D55E-4B41-B991-4639A1EC88EA}"/>
            </a:ext>
          </a:extLst>
        </xdr:cNvPr>
        <xdr:cNvSpPr txBox="1"/>
      </xdr:nvSpPr>
      <xdr:spPr>
        <a:xfrm>
          <a:off x="27057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153052</xdr:rowOff>
    </xdr:from>
    <xdr:ext cx="405111" cy="259045"/>
    <xdr:sp macro="" textlink="">
      <xdr:nvSpPr>
        <xdr:cNvPr id="204" name="n_3mainValue【体育館・プール】&#10;有形固定資産減価償却率">
          <a:extLst>
            <a:ext uri="{FF2B5EF4-FFF2-40B4-BE49-F238E27FC236}">
              <a16:creationId xmlns:a16="http://schemas.microsoft.com/office/drawing/2014/main" id="{22019CB5-044A-4E6F-B4AF-CE5D55108255}"/>
            </a:ext>
          </a:extLst>
        </xdr:cNvPr>
        <xdr:cNvSpPr txBox="1"/>
      </xdr:nvSpPr>
      <xdr:spPr>
        <a:xfrm>
          <a:off x="1816744" y="941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118762</xdr:rowOff>
    </xdr:from>
    <xdr:ext cx="405111" cy="259045"/>
    <xdr:sp macro="" textlink="">
      <xdr:nvSpPr>
        <xdr:cNvPr id="205" name="n_4mainValue【体育館・プール】&#10;有形固定資産減価償却率">
          <a:extLst>
            <a:ext uri="{FF2B5EF4-FFF2-40B4-BE49-F238E27FC236}">
              <a16:creationId xmlns:a16="http://schemas.microsoft.com/office/drawing/2014/main" id="{659FF647-DC3E-4C6A-A89D-D7E032E81BE8}"/>
            </a:ext>
          </a:extLst>
        </xdr:cNvPr>
        <xdr:cNvSpPr txBox="1"/>
      </xdr:nvSpPr>
      <xdr:spPr>
        <a:xfrm>
          <a:off x="927744" y="937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15F4ED8D-8B14-4C79-963C-8F634AD1887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12279F7C-905C-4AF0-8281-5A58415396F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B0583C4A-C03B-4D27-9EC0-C5871D3C123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E9E5CFB0-B6AE-46D2-A8E0-B05B88B20E7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7A4591FB-9BEB-4FF4-A79C-99427199AC0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F7642EE3-C910-48AD-B551-BD8209FE233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9462AF97-346D-4DAF-B9E0-2B8179EEEE8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E0EEB192-BADA-448A-AC67-067359DC49A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F22E8AC8-5447-4472-91C4-23DCEC64742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BD18301-479A-4966-A791-67094C2B910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269A3E22-3FC9-49F0-B238-BD9F5AD5C1F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755CE69C-4554-44A1-8086-F00138A05C7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149856D8-2B09-4BF1-811B-A52FD95AF2C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F55A257B-0DA9-4F17-AF61-3F15B2B6F4E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BF231E81-96DB-4205-8486-B2E98E7B04B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3C7471D2-882B-4E56-B88D-C75A70B2AFF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642F5728-31B4-4B71-B881-DDEF39499B7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D0916466-CB34-4721-9CB4-4F5E410E462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942D2218-06D1-484C-9382-DB07E73EA4D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D0B40E13-D5BD-46FF-9CD7-935BB1166DF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A1804D44-4F22-475E-B5D1-9BD23449C9B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8D57D951-0AAD-4ED7-99A1-DB6D415C6E7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DCEC22BE-09A8-403E-81A7-DE0C0883760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64</xdr:row>
      <xdr:rowOff>60960</xdr:rowOff>
    </xdr:to>
    <xdr:cxnSp macro="">
      <xdr:nvCxnSpPr>
        <xdr:cNvPr id="229" name="直線コネクタ 228">
          <a:extLst>
            <a:ext uri="{FF2B5EF4-FFF2-40B4-BE49-F238E27FC236}">
              <a16:creationId xmlns:a16="http://schemas.microsoft.com/office/drawing/2014/main" id="{A002CCE3-9433-4170-B885-98F1E5C5CB9C}"/>
            </a:ext>
          </a:extLst>
        </xdr:cNvPr>
        <xdr:cNvCxnSpPr/>
      </xdr:nvCxnSpPr>
      <xdr:spPr>
        <a:xfrm flipV="1">
          <a:off x="10476865" y="95783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0" name="【体育館・プール】&#10;一人当たり面積最小値テキスト">
          <a:extLst>
            <a:ext uri="{FF2B5EF4-FFF2-40B4-BE49-F238E27FC236}">
              <a16:creationId xmlns:a16="http://schemas.microsoft.com/office/drawing/2014/main" id="{354D976F-531F-42C0-8A21-63B2556D2299}"/>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a:extLst>
            <a:ext uri="{FF2B5EF4-FFF2-40B4-BE49-F238E27FC236}">
              <a16:creationId xmlns:a16="http://schemas.microsoft.com/office/drawing/2014/main" id="{38F14D23-F953-431C-9240-B59824BB04E1}"/>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232" name="【体育館・プール】&#10;一人当たり面積最大値テキスト">
          <a:extLst>
            <a:ext uri="{FF2B5EF4-FFF2-40B4-BE49-F238E27FC236}">
              <a16:creationId xmlns:a16="http://schemas.microsoft.com/office/drawing/2014/main" id="{E8339C2B-4477-493D-8F82-3CFFB8D12F76}"/>
            </a:ext>
          </a:extLst>
        </xdr:cNvPr>
        <xdr:cNvSpPr txBox="1"/>
      </xdr:nvSpPr>
      <xdr:spPr>
        <a:xfrm>
          <a:off x="10515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33" name="直線コネクタ 232">
          <a:extLst>
            <a:ext uri="{FF2B5EF4-FFF2-40B4-BE49-F238E27FC236}">
              <a16:creationId xmlns:a16="http://schemas.microsoft.com/office/drawing/2014/main" id="{FF11EF9D-45A3-4696-8626-CD95C3BDD91E}"/>
            </a:ext>
          </a:extLst>
        </xdr:cNvPr>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4" name="【体育館・プール】&#10;一人当たり面積平均値テキスト">
          <a:extLst>
            <a:ext uri="{FF2B5EF4-FFF2-40B4-BE49-F238E27FC236}">
              <a16:creationId xmlns:a16="http://schemas.microsoft.com/office/drawing/2014/main" id="{75B7C893-8209-4454-AB3E-95E997CFAF74}"/>
            </a:ext>
          </a:extLst>
        </xdr:cNvPr>
        <xdr:cNvSpPr txBox="1"/>
      </xdr:nvSpPr>
      <xdr:spPr>
        <a:xfrm>
          <a:off x="10515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5" name="フローチャート: 判断 234">
          <a:extLst>
            <a:ext uri="{FF2B5EF4-FFF2-40B4-BE49-F238E27FC236}">
              <a16:creationId xmlns:a16="http://schemas.microsoft.com/office/drawing/2014/main" id="{A5FE035B-8A48-40A0-8E56-170397E8C639}"/>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151130</xdr:rowOff>
    </xdr:from>
    <xdr:to>
      <xdr:col>50</xdr:col>
      <xdr:colOff>165100</xdr:colOff>
      <xdr:row>62</xdr:row>
      <xdr:rowOff>81280</xdr:rowOff>
    </xdr:to>
    <xdr:sp macro="" textlink="">
      <xdr:nvSpPr>
        <xdr:cNvPr id="236" name="フローチャート: 判断 235">
          <a:extLst>
            <a:ext uri="{FF2B5EF4-FFF2-40B4-BE49-F238E27FC236}">
              <a16:creationId xmlns:a16="http://schemas.microsoft.com/office/drawing/2014/main" id="{EF2A2E7A-05D1-4C47-AE4F-58969FB5480E}"/>
            </a:ext>
          </a:extLst>
        </xdr:cNvPr>
        <xdr:cNvSpPr/>
      </xdr:nvSpPr>
      <xdr:spPr>
        <a:xfrm>
          <a:off x="9588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23495</xdr:rowOff>
    </xdr:from>
    <xdr:to>
      <xdr:col>46</xdr:col>
      <xdr:colOff>38100</xdr:colOff>
      <xdr:row>62</xdr:row>
      <xdr:rowOff>125095</xdr:rowOff>
    </xdr:to>
    <xdr:sp macro="" textlink="">
      <xdr:nvSpPr>
        <xdr:cNvPr id="237" name="フローチャート: 判断 236">
          <a:extLst>
            <a:ext uri="{FF2B5EF4-FFF2-40B4-BE49-F238E27FC236}">
              <a16:creationId xmlns:a16="http://schemas.microsoft.com/office/drawing/2014/main" id="{89213747-57B5-4E87-9E3C-D021687E6535}"/>
            </a:ext>
          </a:extLst>
        </xdr:cNvPr>
        <xdr:cNvSpPr/>
      </xdr:nvSpPr>
      <xdr:spPr>
        <a:xfrm>
          <a:off x="8699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12065</xdr:rowOff>
    </xdr:from>
    <xdr:to>
      <xdr:col>41</xdr:col>
      <xdr:colOff>101600</xdr:colOff>
      <xdr:row>62</xdr:row>
      <xdr:rowOff>113665</xdr:rowOff>
    </xdr:to>
    <xdr:sp macro="" textlink="">
      <xdr:nvSpPr>
        <xdr:cNvPr id="238" name="フローチャート: 判断 237">
          <a:extLst>
            <a:ext uri="{FF2B5EF4-FFF2-40B4-BE49-F238E27FC236}">
              <a16:creationId xmlns:a16="http://schemas.microsoft.com/office/drawing/2014/main" id="{ED2F4CEE-66E4-415F-8B30-33861B2C380C}"/>
            </a:ext>
          </a:extLst>
        </xdr:cNvPr>
        <xdr:cNvSpPr/>
      </xdr:nvSpPr>
      <xdr:spPr>
        <a:xfrm>
          <a:off x="7810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107315</xdr:rowOff>
    </xdr:from>
    <xdr:to>
      <xdr:col>36</xdr:col>
      <xdr:colOff>165100</xdr:colOff>
      <xdr:row>62</xdr:row>
      <xdr:rowOff>37465</xdr:rowOff>
    </xdr:to>
    <xdr:sp macro="" textlink="">
      <xdr:nvSpPr>
        <xdr:cNvPr id="239" name="フローチャート: 判断 238">
          <a:extLst>
            <a:ext uri="{FF2B5EF4-FFF2-40B4-BE49-F238E27FC236}">
              <a16:creationId xmlns:a16="http://schemas.microsoft.com/office/drawing/2014/main" id="{2FA82564-2C9D-488F-BAA6-C7DC3F26DA27}"/>
            </a:ext>
          </a:extLst>
        </xdr:cNvPr>
        <xdr:cNvSpPr/>
      </xdr:nvSpPr>
      <xdr:spPr>
        <a:xfrm>
          <a:off x="6921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A834B06-A5B4-4BBA-95A6-F40E7BFC3B5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CD0F9F9-4B37-4D0A-87E3-EA0EB2AEE17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73ECFA1-BAFD-4F9E-859B-E6E27E679AF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AE4967E-FECE-402B-A87E-5F67DE4D923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0C8C06D-6F12-4918-BA54-1A038989614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52070</xdr:rowOff>
    </xdr:from>
    <xdr:to>
      <xdr:col>55</xdr:col>
      <xdr:colOff>50800</xdr:colOff>
      <xdr:row>62</xdr:row>
      <xdr:rowOff>153670</xdr:rowOff>
    </xdr:to>
    <xdr:sp macro="" textlink="">
      <xdr:nvSpPr>
        <xdr:cNvPr id="245" name="楕円 244">
          <a:extLst>
            <a:ext uri="{FF2B5EF4-FFF2-40B4-BE49-F238E27FC236}">
              <a16:creationId xmlns:a16="http://schemas.microsoft.com/office/drawing/2014/main" id="{D1551B94-D928-4621-8F3B-D226EEF1976F}"/>
            </a:ext>
          </a:extLst>
        </xdr:cNvPr>
        <xdr:cNvSpPr/>
      </xdr:nvSpPr>
      <xdr:spPr>
        <a:xfrm>
          <a:off x="104267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30497</xdr:rowOff>
    </xdr:from>
    <xdr:ext cx="469744" cy="259045"/>
    <xdr:sp macro="" textlink="">
      <xdr:nvSpPr>
        <xdr:cNvPr id="246" name="【体育館・プール】&#10;一人当たり面積該当値テキスト">
          <a:extLst>
            <a:ext uri="{FF2B5EF4-FFF2-40B4-BE49-F238E27FC236}">
              <a16:creationId xmlns:a16="http://schemas.microsoft.com/office/drawing/2014/main" id="{0753EB8E-9FF6-4904-8253-2F685EF42C88}"/>
            </a:ext>
          </a:extLst>
        </xdr:cNvPr>
        <xdr:cNvSpPr txBox="1"/>
      </xdr:nvSpPr>
      <xdr:spPr>
        <a:xfrm>
          <a:off x="10515600"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44450</xdr:rowOff>
    </xdr:from>
    <xdr:to>
      <xdr:col>50</xdr:col>
      <xdr:colOff>165100</xdr:colOff>
      <xdr:row>62</xdr:row>
      <xdr:rowOff>146050</xdr:rowOff>
    </xdr:to>
    <xdr:sp macro="" textlink="">
      <xdr:nvSpPr>
        <xdr:cNvPr id="247" name="楕円 246">
          <a:extLst>
            <a:ext uri="{FF2B5EF4-FFF2-40B4-BE49-F238E27FC236}">
              <a16:creationId xmlns:a16="http://schemas.microsoft.com/office/drawing/2014/main" id="{D8A3D7CC-FAD4-4D64-8B0C-2B44170BC5C6}"/>
            </a:ext>
          </a:extLst>
        </xdr:cNvPr>
        <xdr:cNvSpPr/>
      </xdr:nvSpPr>
      <xdr:spPr>
        <a:xfrm>
          <a:off x="9588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95250</xdr:rowOff>
    </xdr:from>
    <xdr:to>
      <xdr:col>55</xdr:col>
      <xdr:colOff>0</xdr:colOff>
      <xdr:row>62</xdr:row>
      <xdr:rowOff>102870</xdr:rowOff>
    </xdr:to>
    <xdr:cxnSp macro="">
      <xdr:nvCxnSpPr>
        <xdr:cNvPr id="248" name="直線コネクタ 247">
          <a:extLst>
            <a:ext uri="{FF2B5EF4-FFF2-40B4-BE49-F238E27FC236}">
              <a16:creationId xmlns:a16="http://schemas.microsoft.com/office/drawing/2014/main" id="{6FEA0FAA-5AE2-4980-93C2-B2F3FCFB62EA}"/>
            </a:ext>
          </a:extLst>
        </xdr:cNvPr>
        <xdr:cNvCxnSpPr/>
      </xdr:nvCxnSpPr>
      <xdr:spPr>
        <a:xfrm>
          <a:off x="9639300" y="107251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149225</xdr:rowOff>
    </xdr:from>
    <xdr:to>
      <xdr:col>46</xdr:col>
      <xdr:colOff>38100</xdr:colOff>
      <xdr:row>63</xdr:row>
      <xdr:rowOff>79375</xdr:rowOff>
    </xdr:to>
    <xdr:sp macro="" textlink="">
      <xdr:nvSpPr>
        <xdr:cNvPr id="249" name="楕円 248">
          <a:extLst>
            <a:ext uri="{FF2B5EF4-FFF2-40B4-BE49-F238E27FC236}">
              <a16:creationId xmlns:a16="http://schemas.microsoft.com/office/drawing/2014/main" id="{B2FF948E-5253-455C-A4B4-040C7092490B}"/>
            </a:ext>
          </a:extLst>
        </xdr:cNvPr>
        <xdr:cNvSpPr/>
      </xdr:nvSpPr>
      <xdr:spPr>
        <a:xfrm>
          <a:off x="8699500" y="107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95250</xdr:rowOff>
    </xdr:from>
    <xdr:to>
      <xdr:col>50</xdr:col>
      <xdr:colOff>114300</xdr:colOff>
      <xdr:row>63</xdr:row>
      <xdr:rowOff>28575</xdr:rowOff>
    </xdr:to>
    <xdr:cxnSp macro="">
      <xdr:nvCxnSpPr>
        <xdr:cNvPr id="250" name="直線コネクタ 249">
          <a:extLst>
            <a:ext uri="{FF2B5EF4-FFF2-40B4-BE49-F238E27FC236}">
              <a16:creationId xmlns:a16="http://schemas.microsoft.com/office/drawing/2014/main" id="{99A7343D-9495-4DFD-9C56-ED52A40EAF3E}"/>
            </a:ext>
          </a:extLst>
        </xdr:cNvPr>
        <xdr:cNvCxnSpPr/>
      </xdr:nvCxnSpPr>
      <xdr:spPr>
        <a:xfrm flipV="1">
          <a:off x="8750300" y="1072515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135890</xdr:rowOff>
    </xdr:from>
    <xdr:to>
      <xdr:col>41</xdr:col>
      <xdr:colOff>101600</xdr:colOff>
      <xdr:row>63</xdr:row>
      <xdr:rowOff>66040</xdr:rowOff>
    </xdr:to>
    <xdr:sp macro="" textlink="">
      <xdr:nvSpPr>
        <xdr:cNvPr id="251" name="楕円 250">
          <a:extLst>
            <a:ext uri="{FF2B5EF4-FFF2-40B4-BE49-F238E27FC236}">
              <a16:creationId xmlns:a16="http://schemas.microsoft.com/office/drawing/2014/main" id="{295E123F-FCE0-4251-A49F-33E2C0845132}"/>
            </a:ext>
          </a:extLst>
        </xdr:cNvPr>
        <xdr:cNvSpPr/>
      </xdr:nvSpPr>
      <xdr:spPr>
        <a:xfrm>
          <a:off x="7810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15240</xdr:rowOff>
    </xdr:from>
    <xdr:to>
      <xdr:col>45</xdr:col>
      <xdr:colOff>177800</xdr:colOff>
      <xdr:row>63</xdr:row>
      <xdr:rowOff>28575</xdr:rowOff>
    </xdr:to>
    <xdr:cxnSp macro="">
      <xdr:nvCxnSpPr>
        <xdr:cNvPr id="252" name="直線コネクタ 251">
          <a:extLst>
            <a:ext uri="{FF2B5EF4-FFF2-40B4-BE49-F238E27FC236}">
              <a16:creationId xmlns:a16="http://schemas.microsoft.com/office/drawing/2014/main" id="{B284AB9C-964A-4BD2-B7CD-FD494AE2B0D4}"/>
            </a:ext>
          </a:extLst>
        </xdr:cNvPr>
        <xdr:cNvCxnSpPr/>
      </xdr:nvCxnSpPr>
      <xdr:spPr>
        <a:xfrm>
          <a:off x="7861300" y="1081659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139700</xdr:rowOff>
    </xdr:from>
    <xdr:to>
      <xdr:col>36</xdr:col>
      <xdr:colOff>165100</xdr:colOff>
      <xdr:row>63</xdr:row>
      <xdr:rowOff>69850</xdr:rowOff>
    </xdr:to>
    <xdr:sp macro="" textlink="">
      <xdr:nvSpPr>
        <xdr:cNvPr id="253" name="楕円 252">
          <a:extLst>
            <a:ext uri="{FF2B5EF4-FFF2-40B4-BE49-F238E27FC236}">
              <a16:creationId xmlns:a16="http://schemas.microsoft.com/office/drawing/2014/main" id="{34BA526D-4AD5-450A-8CB8-A7E68E13B048}"/>
            </a:ext>
          </a:extLst>
        </xdr:cNvPr>
        <xdr:cNvSpPr/>
      </xdr:nvSpPr>
      <xdr:spPr>
        <a:xfrm>
          <a:off x="6921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15240</xdr:rowOff>
    </xdr:from>
    <xdr:to>
      <xdr:col>41</xdr:col>
      <xdr:colOff>50800</xdr:colOff>
      <xdr:row>63</xdr:row>
      <xdr:rowOff>19050</xdr:rowOff>
    </xdr:to>
    <xdr:cxnSp macro="">
      <xdr:nvCxnSpPr>
        <xdr:cNvPr id="254" name="直線コネクタ 253">
          <a:extLst>
            <a:ext uri="{FF2B5EF4-FFF2-40B4-BE49-F238E27FC236}">
              <a16:creationId xmlns:a16="http://schemas.microsoft.com/office/drawing/2014/main" id="{8E9C6EB2-4EC0-415E-B0B6-AD27A12C7335}"/>
            </a:ext>
          </a:extLst>
        </xdr:cNvPr>
        <xdr:cNvCxnSpPr/>
      </xdr:nvCxnSpPr>
      <xdr:spPr>
        <a:xfrm flipV="1">
          <a:off x="6972300" y="1081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97807</xdr:rowOff>
    </xdr:from>
    <xdr:ext cx="469744" cy="259045"/>
    <xdr:sp macro="" textlink="">
      <xdr:nvSpPr>
        <xdr:cNvPr id="255" name="n_1aveValue【体育館・プール】&#10;一人当たり面積">
          <a:extLst>
            <a:ext uri="{FF2B5EF4-FFF2-40B4-BE49-F238E27FC236}">
              <a16:creationId xmlns:a16="http://schemas.microsoft.com/office/drawing/2014/main" id="{D03416EF-84C8-4B48-B505-1DC07C0F9DF7}"/>
            </a:ext>
          </a:extLst>
        </xdr:cNvPr>
        <xdr:cNvSpPr txBox="1"/>
      </xdr:nvSpPr>
      <xdr:spPr>
        <a:xfrm>
          <a:off x="93917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141622</xdr:rowOff>
    </xdr:from>
    <xdr:ext cx="469744" cy="259045"/>
    <xdr:sp macro="" textlink="">
      <xdr:nvSpPr>
        <xdr:cNvPr id="256" name="n_2aveValue【体育館・プール】&#10;一人当たり面積">
          <a:extLst>
            <a:ext uri="{FF2B5EF4-FFF2-40B4-BE49-F238E27FC236}">
              <a16:creationId xmlns:a16="http://schemas.microsoft.com/office/drawing/2014/main" id="{6D6B48EC-754B-43C3-8DDC-CA6BE3431C5D}"/>
            </a:ext>
          </a:extLst>
        </xdr:cNvPr>
        <xdr:cNvSpPr txBox="1"/>
      </xdr:nvSpPr>
      <xdr:spPr>
        <a:xfrm>
          <a:off x="85154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130192</xdr:rowOff>
    </xdr:from>
    <xdr:ext cx="469744" cy="259045"/>
    <xdr:sp macro="" textlink="">
      <xdr:nvSpPr>
        <xdr:cNvPr id="257" name="n_3aveValue【体育館・プール】&#10;一人当たり面積">
          <a:extLst>
            <a:ext uri="{FF2B5EF4-FFF2-40B4-BE49-F238E27FC236}">
              <a16:creationId xmlns:a16="http://schemas.microsoft.com/office/drawing/2014/main" id="{DB0123B5-0877-45CB-B8DB-C01DB1A61C81}"/>
            </a:ext>
          </a:extLst>
        </xdr:cNvPr>
        <xdr:cNvSpPr txBox="1"/>
      </xdr:nvSpPr>
      <xdr:spPr>
        <a:xfrm>
          <a:off x="7626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53992</xdr:rowOff>
    </xdr:from>
    <xdr:ext cx="469744" cy="259045"/>
    <xdr:sp macro="" textlink="">
      <xdr:nvSpPr>
        <xdr:cNvPr id="258" name="n_4aveValue【体育館・プール】&#10;一人当たり面積">
          <a:extLst>
            <a:ext uri="{FF2B5EF4-FFF2-40B4-BE49-F238E27FC236}">
              <a16:creationId xmlns:a16="http://schemas.microsoft.com/office/drawing/2014/main" id="{B4BFC4C9-F3D5-4773-B8A5-A057112D8105}"/>
            </a:ext>
          </a:extLst>
        </xdr:cNvPr>
        <xdr:cNvSpPr txBox="1"/>
      </xdr:nvSpPr>
      <xdr:spPr>
        <a:xfrm>
          <a:off x="6737427"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137177</xdr:rowOff>
    </xdr:from>
    <xdr:ext cx="469744" cy="259045"/>
    <xdr:sp macro="" textlink="">
      <xdr:nvSpPr>
        <xdr:cNvPr id="259" name="n_1mainValue【体育館・プール】&#10;一人当たり面積">
          <a:extLst>
            <a:ext uri="{FF2B5EF4-FFF2-40B4-BE49-F238E27FC236}">
              <a16:creationId xmlns:a16="http://schemas.microsoft.com/office/drawing/2014/main" id="{C6831A60-BF92-40C2-A11E-17C276E3670C}"/>
            </a:ext>
          </a:extLst>
        </xdr:cNvPr>
        <xdr:cNvSpPr txBox="1"/>
      </xdr:nvSpPr>
      <xdr:spPr>
        <a:xfrm>
          <a:off x="93917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70502</xdr:rowOff>
    </xdr:from>
    <xdr:ext cx="469744" cy="259045"/>
    <xdr:sp macro="" textlink="">
      <xdr:nvSpPr>
        <xdr:cNvPr id="260" name="n_2mainValue【体育館・プール】&#10;一人当たり面積">
          <a:extLst>
            <a:ext uri="{FF2B5EF4-FFF2-40B4-BE49-F238E27FC236}">
              <a16:creationId xmlns:a16="http://schemas.microsoft.com/office/drawing/2014/main" id="{C0F1961D-AA3B-410D-8081-FC088135CFF3}"/>
            </a:ext>
          </a:extLst>
        </xdr:cNvPr>
        <xdr:cNvSpPr txBox="1"/>
      </xdr:nvSpPr>
      <xdr:spPr>
        <a:xfrm>
          <a:off x="8515427" y="1087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57167</xdr:rowOff>
    </xdr:from>
    <xdr:ext cx="469744" cy="259045"/>
    <xdr:sp macro="" textlink="">
      <xdr:nvSpPr>
        <xdr:cNvPr id="261" name="n_3mainValue【体育館・プール】&#10;一人当たり面積">
          <a:extLst>
            <a:ext uri="{FF2B5EF4-FFF2-40B4-BE49-F238E27FC236}">
              <a16:creationId xmlns:a16="http://schemas.microsoft.com/office/drawing/2014/main" id="{EB3EFD28-0F8D-4556-A1E7-95E09D1C160E}"/>
            </a:ext>
          </a:extLst>
        </xdr:cNvPr>
        <xdr:cNvSpPr txBox="1"/>
      </xdr:nvSpPr>
      <xdr:spPr>
        <a:xfrm>
          <a:off x="76264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60977</xdr:rowOff>
    </xdr:from>
    <xdr:ext cx="469744" cy="259045"/>
    <xdr:sp macro="" textlink="">
      <xdr:nvSpPr>
        <xdr:cNvPr id="262" name="n_4mainValue【体育館・プール】&#10;一人当たり面積">
          <a:extLst>
            <a:ext uri="{FF2B5EF4-FFF2-40B4-BE49-F238E27FC236}">
              <a16:creationId xmlns:a16="http://schemas.microsoft.com/office/drawing/2014/main" id="{A1B3FD21-4E49-4A92-8DD1-8B992DE3A482}"/>
            </a:ext>
          </a:extLst>
        </xdr:cNvPr>
        <xdr:cNvSpPr txBox="1"/>
      </xdr:nvSpPr>
      <xdr:spPr>
        <a:xfrm>
          <a:off x="6737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BB17C6DA-AA4C-4A12-BB0C-D40909C3E49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6F9ADF0E-780A-4706-A7A3-C71D5C50C47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D9D33983-DFFA-4FEE-8821-8427A4B2AD2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1B1CC4F7-A520-46E6-A627-DC369DC3EC9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7DF85FC4-2078-456A-A854-6D859D86E84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847D92D4-E728-488A-B7FF-FB2F3A5BBA1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92D306C0-9316-4A6B-9056-64B2422A586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F13FB276-688F-4C9A-8CA9-2B7F2067F5A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DCC239EF-912A-464B-BF6F-DE7962AC70C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967B40F5-2E3B-4A52-AE47-8BD80EC55BE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5E57CAF2-971D-4BD9-B042-51D841C3ABB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6030476B-435A-4745-8BA4-92EAA11AE21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2BC6F366-9210-441F-B155-FF63D3C9795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6AFC6AF9-3D8D-4C78-B9B2-BCA9DE63D9C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15E39125-F7C0-4E0F-B1C6-C5F76418024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8AFB69D6-020A-4BDD-88E8-7612B516EA8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619879BB-2F60-4F1D-A48B-F3B40BAE1FF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3D7710D0-1EB9-42D2-98EA-57CB6E1B17A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E5A8E063-5FD8-4F41-AE06-C5AD217FEDC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FEEFD4B4-345E-49A2-BC79-6AF8576531A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98097586-46F7-4DC5-8C72-255CDFD932D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22D585C2-9500-4BEB-A4B5-DAAAB69F0BE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BD40D97-99F0-4577-953A-0A9A6CBB2BA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87AF3B11-89CE-4A21-AEF3-BF5D65D054F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108586</xdr:rowOff>
    </xdr:to>
    <xdr:cxnSp macro="">
      <xdr:nvCxnSpPr>
        <xdr:cNvPr id="287" name="直線コネクタ 286">
          <a:extLst>
            <a:ext uri="{FF2B5EF4-FFF2-40B4-BE49-F238E27FC236}">
              <a16:creationId xmlns:a16="http://schemas.microsoft.com/office/drawing/2014/main" id="{16A8B811-857B-47E0-9E33-D085569D5427}"/>
            </a:ext>
          </a:extLst>
        </xdr:cNvPr>
        <xdr:cNvCxnSpPr/>
      </xdr:nvCxnSpPr>
      <xdr:spPr>
        <a:xfrm flipV="1">
          <a:off x="4634865" y="13594080"/>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DE6DD3F0-DA5E-495B-ADDB-AA7AED054602}"/>
            </a:ext>
          </a:extLst>
        </xdr:cNvPr>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9" name="直線コネクタ 288">
          <a:extLst>
            <a:ext uri="{FF2B5EF4-FFF2-40B4-BE49-F238E27FC236}">
              <a16:creationId xmlns:a16="http://schemas.microsoft.com/office/drawing/2014/main" id="{2216BFD8-3A52-4A56-BD15-4FA8D1B0EB39}"/>
            </a:ext>
          </a:extLst>
        </xdr:cNvPr>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CC7D713F-D7F1-4217-9149-9461ADABCE25}"/>
            </a:ext>
          </a:extLst>
        </xdr:cNvPr>
        <xdr:cNvSpPr txBox="1"/>
      </xdr:nvSpPr>
      <xdr:spPr>
        <a:xfrm>
          <a:off x="4673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91" name="直線コネクタ 290">
          <a:extLst>
            <a:ext uri="{FF2B5EF4-FFF2-40B4-BE49-F238E27FC236}">
              <a16:creationId xmlns:a16="http://schemas.microsoft.com/office/drawing/2014/main" id="{66603255-0987-4321-97BA-72B987532000}"/>
            </a:ext>
          </a:extLst>
        </xdr:cNvPr>
        <xdr:cNvCxnSpPr/>
      </xdr:nvCxnSpPr>
      <xdr:spPr>
        <a:xfrm>
          <a:off x="4546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82566</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F5B9B5F7-EA79-42E3-9B5C-B69A6ECC620F}"/>
            </a:ext>
          </a:extLst>
        </xdr:cNvPr>
        <xdr:cNvSpPr txBox="1"/>
      </xdr:nvSpPr>
      <xdr:spPr>
        <a:xfrm>
          <a:off x="4673600" y="13970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59689</xdr:rowOff>
    </xdr:from>
    <xdr:to>
      <xdr:col>24</xdr:col>
      <xdr:colOff>114300</xdr:colOff>
      <xdr:row>82</xdr:row>
      <xdr:rowOff>161289</xdr:rowOff>
    </xdr:to>
    <xdr:sp macro="" textlink="">
      <xdr:nvSpPr>
        <xdr:cNvPr id="293" name="フローチャート: 判断 292">
          <a:extLst>
            <a:ext uri="{FF2B5EF4-FFF2-40B4-BE49-F238E27FC236}">
              <a16:creationId xmlns:a16="http://schemas.microsoft.com/office/drawing/2014/main" id="{45F9CCA1-EC63-4814-BB9D-82BC027B6183}"/>
            </a:ext>
          </a:extLst>
        </xdr:cNvPr>
        <xdr:cNvSpPr/>
      </xdr:nvSpPr>
      <xdr:spPr>
        <a:xfrm>
          <a:off x="45847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36830</xdr:rowOff>
    </xdr:from>
    <xdr:to>
      <xdr:col>20</xdr:col>
      <xdr:colOff>38100</xdr:colOff>
      <xdr:row>82</xdr:row>
      <xdr:rowOff>138430</xdr:rowOff>
    </xdr:to>
    <xdr:sp macro="" textlink="">
      <xdr:nvSpPr>
        <xdr:cNvPr id="294" name="フローチャート: 判断 293">
          <a:extLst>
            <a:ext uri="{FF2B5EF4-FFF2-40B4-BE49-F238E27FC236}">
              <a16:creationId xmlns:a16="http://schemas.microsoft.com/office/drawing/2014/main" id="{30E0D3FC-6B32-49F3-BA60-7EA2B2BF40E0}"/>
            </a:ext>
          </a:extLst>
        </xdr:cNvPr>
        <xdr:cNvSpPr/>
      </xdr:nvSpPr>
      <xdr:spPr>
        <a:xfrm>
          <a:off x="3746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12064</xdr:rowOff>
    </xdr:from>
    <xdr:to>
      <xdr:col>15</xdr:col>
      <xdr:colOff>101600</xdr:colOff>
      <xdr:row>82</xdr:row>
      <xdr:rowOff>113664</xdr:rowOff>
    </xdr:to>
    <xdr:sp macro="" textlink="">
      <xdr:nvSpPr>
        <xdr:cNvPr id="295" name="フローチャート: 判断 294">
          <a:extLst>
            <a:ext uri="{FF2B5EF4-FFF2-40B4-BE49-F238E27FC236}">
              <a16:creationId xmlns:a16="http://schemas.microsoft.com/office/drawing/2014/main" id="{408C8F50-076F-4B01-8209-EC4023BD736E}"/>
            </a:ext>
          </a:extLst>
        </xdr:cNvPr>
        <xdr:cNvSpPr/>
      </xdr:nvSpPr>
      <xdr:spPr>
        <a:xfrm>
          <a:off x="2857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96" name="フローチャート: 判断 295">
          <a:extLst>
            <a:ext uri="{FF2B5EF4-FFF2-40B4-BE49-F238E27FC236}">
              <a16:creationId xmlns:a16="http://schemas.microsoft.com/office/drawing/2014/main" id="{5737663D-0C58-42C4-BA76-72993BD99D4C}"/>
            </a:ext>
          </a:extLst>
        </xdr:cNvPr>
        <xdr:cNvSpPr/>
      </xdr:nvSpPr>
      <xdr:spPr>
        <a:xfrm>
          <a:off x="1968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97" name="フローチャート: 判断 296">
          <a:extLst>
            <a:ext uri="{FF2B5EF4-FFF2-40B4-BE49-F238E27FC236}">
              <a16:creationId xmlns:a16="http://schemas.microsoft.com/office/drawing/2014/main" id="{31116137-C355-4D6D-AF5D-B51911F5BBEF}"/>
            </a:ext>
          </a:extLst>
        </xdr:cNvPr>
        <xdr:cNvSpPr/>
      </xdr:nvSpPr>
      <xdr:spPr>
        <a:xfrm>
          <a:off x="1079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63B66E8-53A2-413A-9ECD-8599C407553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1953FF2-F72F-46D7-8515-2B5F61B5365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0B24FD7-1434-4769-9A83-88041306F6B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A3D6352-0E33-4FB7-A1C2-0A48B2577DD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BD8A907-B3DF-4E79-95C0-ECF20846AB3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111125</xdr:rowOff>
    </xdr:from>
    <xdr:to>
      <xdr:col>24</xdr:col>
      <xdr:colOff>114300</xdr:colOff>
      <xdr:row>83</xdr:row>
      <xdr:rowOff>41275</xdr:rowOff>
    </xdr:to>
    <xdr:sp macro="" textlink="">
      <xdr:nvSpPr>
        <xdr:cNvPr id="303" name="楕円 302">
          <a:extLst>
            <a:ext uri="{FF2B5EF4-FFF2-40B4-BE49-F238E27FC236}">
              <a16:creationId xmlns:a16="http://schemas.microsoft.com/office/drawing/2014/main" id="{CB83598A-8546-444E-99E4-216C8E35D987}"/>
            </a:ext>
          </a:extLst>
        </xdr:cNvPr>
        <xdr:cNvSpPr/>
      </xdr:nvSpPr>
      <xdr:spPr>
        <a:xfrm>
          <a:off x="45847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89552</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FF37277F-47B9-4038-B169-8B57B11334B3}"/>
            </a:ext>
          </a:extLst>
        </xdr:cNvPr>
        <xdr:cNvSpPr txBox="1"/>
      </xdr:nvSpPr>
      <xdr:spPr>
        <a:xfrm>
          <a:off x="4673600"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57786</xdr:rowOff>
    </xdr:from>
    <xdr:to>
      <xdr:col>20</xdr:col>
      <xdr:colOff>38100</xdr:colOff>
      <xdr:row>82</xdr:row>
      <xdr:rowOff>159386</xdr:rowOff>
    </xdr:to>
    <xdr:sp macro="" textlink="">
      <xdr:nvSpPr>
        <xdr:cNvPr id="305" name="楕円 304">
          <a:extLst>
            <a:ext uri="{FF2B5EF4-FFF2-40B4-BE49-F238E27FC236}">
              <a16:creationId xmlns:a16="http://schemas.microsoft.com/office/drawing/2014/main" id="{E870E003-55D2-4131-A5B9-2652F5B92393}"/>
            </a:ext>
          </a:extLst>
        </xdr:cNvPr>
        <xdr:cNvSpPr/>
      </xdr:nvSpPr>
      <xdr:spPr>
        <a:xfrm>
          <a:off x="37465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108586</xdr:rowOff>
    </xdr:from>
    <xdr:to>
      <xdr:col>24</xdr:col>
      <xdr:colOff>63500</xdr:colOff>
      <xdr:row>82</xdr:row>
      <xdr:rowOff>161925</xdr:rowOff>
    </xdr:to>
    <xdr:cxnSp macro="">
      <xdr:nvCxnSpPr>
        <xdr:cNvPr id="306" name="直線コネクタ 305">
          <a:extLst>
            <a:ext uri="{FF2B5EF4-FFF2-40B4-BE49-F238E27FC236}">
              <a16:creationId xmlns:a16="http://schemas.microsoft.com/office/drawing/2014/main" id="{468949D7-DFDB-49AB-9B11-3F6E804B5A3C}"/>
            </a:ext>
          </a:extLst>
        </xdr:cNvPr>
        <xdr:cNvCxnSpPr/>
      </xdr:nvCxnSpPr>
      <xdr:spPr>
        <a:xfrm>
          <a:off x="3797300" y="14167486"/>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69214</xdr:rowOff>
    </xdr:from>
    <xdr:to>
      <xdr:col>15</xdr:col>
      <xdr:colOff>101600</xdr:colOff>
      <xdr:row>82</xdr:row>
      <xdr:rowOff>170814</xdr:rowOff>
    </xdr:to>
    <xdr:sp macro="" textlink="">
      <xdr:nvSpPr>
        <xdr:cNvPr id="307" name="楕円 306">
          <a:extLst>
            <a:ext uri="{FF2B5EF4-FFF2-40B4-BE49-F238E27FC236}">
              <a16:creationId xmlns:a16="http://schemas.microsoft.com/office/drawing/2014/main" id="{CB59F9EC-4741-4EDA-A248-4D171E47E8BF}"/>
            </a:ext>
          </a:extLst>
        </xdr:cNvPr>
        <xdr:cNvSpPr/>
      </xdr:nvSpPr>
      <xdr:spPr>
        <a:xfrm>
          <a:off x="28575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108586</xdr:rowOff>
    </xdr:from>
    <xdr:to>
      <xdr:col>19</xdr:col>
      <xdr:colOff>177800</xdr:colOff>
      <xdr:row>82</xdr:row>
      <xdr:rowOff>120014</xdr:rowOff>
    </xdr:to>
    <xdr:cxnSp macro="">
      <xdr:nvCxnSpPr>
        <xdr:cNvPr id="308" name="直線コネクタ 307">
          <a:extLst>
            <a:ext uri="{FF2B5EF4-FFF2-40B4-BE49-F238E27FC236}">
              <a16:creationId xmlns:a16="http://schemas.microsoft.com/office/drawing/2014/main" id="{A2EC847E-60F4-43A5-932F-A836D7A30690}"/>
            </a:ext>
          </a:extLst>
        </xdr:cNvPr>
        <xdr:cNvCxnSpPr/>
      </xdr:nvCxnSpPr>
      <xdr:spPr>
        <a:xfrm flipV="1">
          <a:off x="2908300" y="1416748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15875</xdr:rowOff>
    </xdr:from>
    <xdr:to>
      <xdr:col>10</xdr:col>
      <xdr:colOff>165100</xdr:colOff>
      <xdr:row>82</xdr:row>
      <xdr:rowOff>117475</xdr:rowOff>
    </xdr:to>
    <xdr:sp macro="" textlink="">
      <xdr:nvSpPr>
        <xdr:cNvPr id="309" name="楕円 308">
          <a:extLst>
            <a:ext uri="{FF2B5EF4-FFF2-40B4-BE49-F238E27FC236}">
              <a16:creationId xmlns:a16="http://schemas.microsoft.com/office/drawing/2014/main" id="{8232E7D2-9DCA-45CC-BC7F-2AD908F718BB}"/>
            </a:ext>
          </a:extLst>
        </xdr:cNvPr>
        <xdr:cNvSpPr/>
      </xdr:nvSpPr>
      <xdr:spPr>
        <a:xfrm>
          <a:off x="19685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66675</xdr:rowOff>
    </xdr:from>
    <xdr:to>
      <xdr:col>15</xdr:col>
      <xdr:colOff>50800</xdr:colOff>
      <xdr:row>82</xdr:row>
      <xdr:rowOff>120014</xdr:rowOff>
    </xdr:to>
    <xdr:cxnSp macro="">
      <xdr:nvCxnSpPr>
        <xdr:cNvPr id="310" name="直線コネクタ 309">
          <a:extLst>
            <a:ext uri="{FF2B5EF4-FFF2-40B4-BE49-F238E27FC236}">
              <a16:creationId xmlns:a16="http://schemas.microsoft.com/office/drawing/2014/main" id="{08CE0980-D033-4A56-BE41-D40B3558B8FD}"/>
            </a:ext>
          </a:extLst>
        </xdr:cNvPr>
        <xdr:cNvCxnSpPr/>
      </xdr:nvCxnSpPr>
      <xdr:spPr>
        <a:xfrm>
          <a:off x="2019300" y="14125575"/>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135889</xdr:rowOff>
    </xdr:from>
    <xdr:to>
      <xdr:col>6</xdr:col>
      <xdr:colOff>38100</xdr:colOff>
      <xdr:row>82</xdr:row>
      <xdr:rowOff>66039</xdr:rowOff>
    </xdr:to>
    <xdr:sp macro="" textlink="">
      <xdr:nvSpPr>
        <xdr:cNvPr id="311" name="楕円 310">
          <a:extLst>
            <a:ext uri="{FF2B5EF4-FFF2-40B4-BE49-F238E27FC236}">
              <a16:creationId xmlns:a16="http://schemas.microsoft.com/office/drawing/2014/main" id="{3900D396-A5AA-40EF-AFDB-841B00276520}"/>
            </a:ext>
          </a:extLst>
        </xdr:cNvPr>
        <xdr:cNvSpPr/>
      </xdr:nvSpPr>
      <xdr:spPr>
        <a:xfrm>
          <a:off x="1079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15239</xdr:rowOff>
    </xdr:from>
    <xdr:to>
      <xdr:col>10</xdr:col>
      <xdr:colOff>114300</xdr:colOff>
      <xdr:row>82</xdr:row>
      <xdr:rowOff>66675</xdr:rowOff>
    </xdr:to>
    <xdr:cxnSp macro="">
      <xdr:nvCxnSpPr>
        <xdr:cNvPr id="312" name="直線コネクタ 311">
          <a:extLst>
            <a:ext uri="{FF2B5EF4-FFF2-40B4-BE49-F238E27FC236}">
              <a16:creationId xmlns:a16="http://schemas.microsoft.com/office/drawing/2014/main" id="{336B9ADB-045B-4A71-9087-123C37B362EB}"/>
            </a:ext>
          </a:extLst>
        </xdr:cNvPr>
        <xdr:cNvCxnSpPr/>
      </xdr:nvCxnSpPr>
      <xdr:spPr>
        <a:xfrm>
          <a:off x="1130300" y="1407413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154957</xdr:rowOff>
    </xdr:from>
    <xdr:ext cx="405111" cy="259045"/>
    <xdr:sp macro="" textlink="">
      <xdr:nvSpPr>
        <xdr:cNvPr id="313" name="n_1aveValue【福祉施設】&#10;有形固定資産減価償却率">
          <a:extLst>
            <a:ext uri="{FF2B5EF4-FFF2-40B4-BE49-F238E27FC236}">
              <a16:creationId xmlns:a16="http://schemas.microsoft.com/office/drawing/2014/main" id="{0C74CD4B-EB64-4D5A-8099-D0D9A74E6CC6}"/>
            </a:ext>
          </a:extLst>
        </xdr:cNvPr>
        <xdr:cNvSpPr txBox="1"/>
      </xdr:nvSpPr>
      <xdr:spPr>
        <a:xfrm>
          <a:off x="35820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130191</xdr:rowOff>
    </xdr:from>
    <xdr:ext cx="405111" cy="259045"/>
    <xdr:sp macro="" textlink="">
      <xdr:nvSpPr>
        <xdr:cNvPr id="314" name="n_2aveValue【福祉施設】&#10;有形固定資産減価償却率">
          <a:extLst>
            <a:ext uri="{FF2B5EF4-FFF2-40B4-BE49-F238E27FC236}">
              <a16:creationId xmlns:a16="http://schemas.microsoft.com/office/drawing/2014/main" id="{696EC13A-C9B8-42E3-AF3E-49F8C4C7A89B}"/>
            </a:ext>
          </a:extLst>
        </xdr:cNvPr>
        <xdr:cNvSpPr txBox="1"/>
      </xdr:nvSpPr>
      <xdr:spPr>
        <a:xfrm>
          <a:off x="27057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67327</xdr:rowOff>
    </xdr:from>
    <xdr:ext cx="405111" cy="259045"/>
    <xdr:sp macro="" textlink="">
      <xdr:nvSpPr>
        <xdr:cNvPr id="315" name="n_3aveValue【福祉施設】&#10;有形固定資産減価償却率">
          <a:extLst>
            <a:ext uri="{FF2B5EF4-FFF2-40B4-BE49-F238E27FC236}">
              <a16:creationId xmlns:a16="http://schemas.microsoft.com/office/drawing/2014/main" id="{E58A1996-732C-404D-BCCA-38CA4FE61E9B}"/>
            </a:ext>
          </a:extLst>
        </xdr:cNvPr>
        <xdr:cNvSpPr txBox="1"/>
      </xdr:nvSpPr>
      <xdr:spPr>
        <a:xfrm>
          <a:off x="1816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33038</xdr:rowOff>
    </xdr:from>
    <xdr:ext cx="405111" cy="259045"/>
    <xdr:sp macro="" textlink="">
      <xdr:nvSpPr>
        <xdr:cNvPr id="316" name="n_4aveValue【福祉施設】&#10;有形固定資産減価償却率">
          <a:extLst>
            <a:ext uri="{FF2B5EF4-FFF2-40B4-BE49-F238E27FC236}">
              <a16:creationId xmlns:a16="http://schemas.microsoft.com/office/drawing/2014/main" id="{D9E5AF78-9456-4A4F-8E93-3362B3319F20}"/>
            </a:ext>
          </a:extLst>
        </xdr:cNvPr>
        <xdr:cNvSpPr txBox="1"/>
      </xdr:nvSpPr>
      <xdr:spPr>
        <a:xfrm>
          <a:off x="927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150513</xdr:rowOff>
    </xdr:from>
    <xdr:ext cx="405111" cy="259045"/>
    <xdr:sp macro="" textlink="">
      <xdr:nvSpPr>
        <xdr:cNvPr id="317" name="n_1mainValue【福祉施設】&#10;有形固定資産減価償却率">
          <a:extLst>
            <a:ext uri="{FF2B5EF4-FFF2-40B4-BE49-F238E27FC236}">
              <a16:creationId xmlns:a16="http://schemas.microsoft.com/office/drawing/2014/main" id="{1B0F7778-A240-4BDB-A7F9-26552F44C132}"/>
            </a:ext>
          </a:extLst>
        </xdr:cNvPr>
        <xdr:cNvSpPr txBox="1"/>
      </xdr:nvSpPr>
      <xdr:spPr>
        <a:xfrm>
          <a:off x="35820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161941</xdr:rowOff>
    </xdr:from>
    <xdr:ext cx="405111" cy="259045"/>
    <xdr:sp macro="" textlink="">
      <xdr:nvSpPr>
        <xdr:cNvPr id="318" name="n_2mainValue【福祉施設】&#10;有形固定資産減価償却率">
          <a:extLst>
            <a:ext uri="{FF2B5EF4-FFF2-40B4-BE49-F238E27FC236}">
              <a16:creationId xmlns:a16="http://schemas.microsoft.com/office/drawing/2014/main" id="{BB900C77-C9BD-41B5-9E70-F86E151C8942}"/>
            </a:ext>
          </a:extLst>
        </xdr:cNvPr>
        <xdr:cNvSpPr txBox="1"/>
      </xdr:nvSpPr>
      <xdr:spPr>
        <a:xfrm>
          <a:off x="2705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108602</xdr:rowOff>
    </xdr:from>
    <xdr:ext cx="405111" cy="259045"/>
    <xdr:sp macro="" textlink="">
      <xdr:nvSpPr>
        <xdr:cNvPr id="319" name="n_3mainValue【福祉施設】&#10;有形固定資産減価償却率">
          <a:extLst>
            <a:ext uri="{FF2B5EF4-FFF2-40B4-BE49-F238E27FC236}">
              <a16:creationId xmlns:a16="http://schemas.microsoft.com/office/drawing/2014/main" id="{A19AA2DD-B3BB-45A1-8E22-E9A835A6E70D}"/>
            </a:ext>
          </a:extLst>
        </xdr:cNvPr>
        <xdr:cNvSpPr txBox="1"/>
      </xdr:nvSpPr>
      <xdr:spPr>
        <a:xfrm>
          <a:off x="1816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57166</xdr:rowOff>
    </xdr:from>
    <xdr:ext cx="405111" cy="259045"/>
    <xdr:sp macro="" textlink="">
      <xdr:nvSpPr>
        <xdr:cNvPr id="320" name="n_4mainValue【福祉施設】&#10;有形固定資産減価償却率">
          <a:extLst>
            <a:ext uri="{FF2B5EF4-FFF2-40B4-BE49-F238E27FC236}">
              <a16:creationId xmlns:a16="http://schemas.microsoft.com/office/drawing/2014/main" id="{CB54800A-1552-4E45-AE8F-3A1F2A6EFC3F}"/>
            </a:ext>
          </a:extLst>
        </xdr:cNvPr>
        <xdr:cNvSpPr txBox="1"/>
      </xdr:nvSpPr>
      <xdr:spPr>
        <a:xfrm>
          <a:off x="927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71C242AF-202E-4FF3-981C-AE5086AD6E3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A81B08C4-E4A8-4BC8-94B0-B0DA08E2F72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AD8DB565-32D7-4019-BF1E-7060CF0231F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1924DCEC-5B0B-4B56-A266-71F6773A649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B1CF6D0E-7BE4-49FB-9F0B-34566030E21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88DE410B-10D5-4977-9C5B-17CAFA0F509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FB1E00CE-C168-46B4-B705-2F645C68665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8866A5B9-1444-4AC2-86AF-A8B3FF07AA4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6101FE65-8EC3-4956-9182-E252F41B171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2ABA9BE9-D691-4F06-B037-4485EE468D9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AB273660-52ED-4600-B145-5F59D55AE04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2617DAB6-5AF6-4FBF-A43E-62919BE1CD0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5C68F28B-C7BA-430C-AD93-69306E15BCF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ACC3AED7-16FE-48A1-9B89-CCE1FC1D285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83474A58-B18B-4D40-AD6F-3FBDDD10F9A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8D61D57E-C294-40FD-A23D-9D1B44BDE22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59FD84A0-85E1-4715-A933-CFD9579E727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AC58265B-2331-4A09-BB02-EE3D368939C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64B35079-83EA-4682-A2CA-B5C48396604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70BE2255-732A-4CDA-B7EC-DCDBCE2BB4B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3974CA1E-78E3-4474-8556-9898F0DAC70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5AA85D53-D4FC-462C-9890-CF85D05E44C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4A57A9EA-A656-4B60-9C12-4B6650EC09B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41911</xdr:rowOff>
    </xdr:from>
    <xdr:to>
      <xdr:col>54</xdr:col>
      <xdr:colOff>189865</xdr:colOff>
      <xdr:row>86</xdr:row>
      <xdr:rowOff>102870</xdr:rowOff>
    </xdr:to>
    <xdr:cxnSp macro="">
      <xdr:nvCxnSpPr>
        <xdr:cNvPr id="344" name="直線コネクタ 343">
          <a:extLst>
            <a:ext uri="{FF2B5EF4-FFF2-40B4-BE49-F238E27FC236}">
              <a16:creationId xmlns:a16="http://schemas.microsoft.com/office/drawing/2014/main" id="{856A7AD7-A4F6-4E5D-864A-F9D988B5E8C2}"/>
            </a:ext>
          </a:extLst>
        </xdr:cNvPr>
        <xdr:cNvCxnSpPr/>
      </xdr:nvCxnSpPr>
      <xdr:spPr>
        <a:xfrm flipV="1">
          <a:off x="10476865" y="13586461"/>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5" name="【福祉施設】&#10;一人当たり面積最小値テキスト">
          <a:extLst>
            <a:ext uri="{FF2B5EF4-FFF2-40B4-BE49-F238E27FC236}">
              <a16:creationId xmlns:a16="http://schemas.microsoft.com/office/drawing/2014/main" id="{BAFBE4FD-E6CE-4666-8174-2A16ACC04CCE}"/>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6" name="直線コネクタ 345">
          <a:extLst>
            <a:ext uri="{FF2B5EF4-FFF2-40B4-BE49-F238E27FC236}">
              <a16:creationId xmlns:a16="http://schemas.microsoft.com/office/drawing/2014/main" id="{AF3BA56B-4318-4AA0-AA2E-54092849312F}"/>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160038</xdr:rowOff>
    </xdr:from>
    <xdr:ext cx="469744" cy="259045"/>
    <xdr:sp macro="" textlink="">
      <xdr:nvSpPr>
        <xdr:cNvPr id="347" name="【福祉施設】&#10;一人当たり面積最大値テキスト">
          <a:extLst>
            <a:ext uri="{FF2B5EF4-FFF2-40B4-BE49-F238E27FC236}">
              <a16:creationId xmlns:a16="http://schemas.microsoft.com/office/drawing/2014/main" id="{6DA14BD2-73BF-4A5C-AC48-6EA90DA17AA0}"/>
            </a:ext>
          </a:extLst>
        </xdr:cNvPr>
        <xdr:cNvSpPr txBox="1"/>
      </xdr:nvSpPr>
      <xdr:spPr>
        <a:xfrm>
          <a:off x="10515600" y="1336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41911</xdr:rowOff>
    </xdr:from>
    <xdr:to>
      <xdr:col>55</xdr:col>
      <xdr:colOff>88900</xdr:colOff>
      <xdr:row>79</xdr:row>
      <xdr:rowOff>41911</xdr:rowOff>
    </xdr:to>
    <xdr:cxnSp macro="">
      <xdr:nvCxnSpPr>
        <xdr:cNvPr id="348" name="直線コネクタ 347">
          <a:extLst>
            <a:ext uri="{FF2B5EF4-FFF2-40B4-BE49-F238E27FC236}">
              <a16:creationId xmlns:a16="http://schemas.microsoft.com/office/drawing/2014/main" id="{FA8D7B62-E32E-4B68-9E71-E926E859829A}"/>
            </a:ext>
          </a:extLst>
        </xdr:cNvPr>
        <xdr:cNvCxnSpPr/>
      </xdr:nvCxnSpPr>
      <xdr:spPr>
        <a:xfrm>
          <a:off x="10388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72407</xdr:rowOff>
    </xdr:from>
    <xdr:ext cx="469744" cy="259045"/>
    <xdr:sp macro="" textlink="">
      <xdr:nvSpPr>
        <xdr:cNvPr id="349" name="【福祉施設】&#10;一人当たり面積平均値テキスト">
          <a:extLst>
            <a:ext uri="{FF2B5EF4-FFF2-40B4-BE49-F238E27FC236}">
              <a16:creationId xmlns:a16="http://schemas.microsoft.com/office/drawing/2014/main" id="{F49EA9C4-CC4A-4C5E-B651-792C16BCFA01}"/>
            </a:ext>
          </a:extLst>
        </xdr:cNvPr>
        <xdr:cNvSpPr txBox="1"/>
      </xdr:nvSpPr>
      <xdr:spPr>
        <a:xfrm>
          <a:off x="10515600" y="1447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93980</xdr:rowOff>
    </xdr:from>
    <xdr:to>
      <xdr:col>55</xdr:col>
      <xdr:colOff>50800</xdr:colOff>
      <xdr:row>85</xdr:row>
      <xdr:rowOff>24130</xdr:rowOff>
    </xdr:to>
    <xdr:sp macro="" textlink="">
      <xdr:nvSpPr>
        <xdr:cNvPr id="350" name="フローチャート: 判断 349">
          <a:extLst>
            <a:ext uri="{FF2B5EF4-FFF2-40B4-BE49-F238E27FC236}">
              <a16:creationId xmlns:a16="http://schemas.microsoft.com/office/drawing/2014/main" id="{97DF3326-7F4E-47CF-AAD7-A44A063413EC}"/>
            </a:ext>
          </a:extLst>
        </xdr:cNvPr>
        <xdr:cNvSpPr/>
      </xdr:nvSpPr>
      <xdr:spPr>
        <a:xfrm>
          <a:off x="104267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90170</xdr:rowOff>
    </xdr:from>
    <xdr:to>
      <xdr:col>50</xdr:col>
      <xdr:colOff>165100</xdr:colOff>
      <xdr:row>85</xdr:row>
      <xdr:rowOff>20320</xdr:rowOff>
    </xdr:to>
    <xdr:sp macro="" textlink="">
      <xdr:nvSpPr>
        <xdr:cNvPr id="351" name="フローチャート: 判断 350">
          <a:extLst>
            <a:ext uri="{FF2B5EF4-FFF2-40B4-BE49-F238E27FC236}">
              <a16:creationId xmlns:a16="http://schemas.microsoft.com/office/drawing/2014/main" id="{3CF76832-287D-4BC0-93BA-E418491BDF66}"/>
            </a:ext>
          </a:extLst>
        </xdr:cNvPr>
        <xdr:cNvSpPr/>
      </xdr:nvSpPr>
      <xdr:spPr>
        <a:xfrm>
          <a:off x="958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109220</xdr:rowOff>
    </xdr:from>
    <xdr:to>
      <xdr:col>46</xdr:col>
      <xdr:colOff>38100</xdr:colOff>
      <xdr:row>85</xdr:row>
      <xdr:rowOff>39370</xdr:rowOff>
    </xdr:to>
    <xdr:sp macro="" textlink="">
      <xdr:nvSpPr>
        <xdr:cNvPr id="352" name="フローチャート: 判断 351">
          <a:extLst>
            <a:ext uri="{FF2B5EF4-FFF2-40B4-BE49-F238E27FC236}">
              <a16:creationId xmlns:a16="http://schemas.microsoft.com/office/drawing/2014/main" id="{C82E4D3C-E993-4533-B5FF-616DC043ACE7}"/>
            </a:ext>
          </a:extLst>
        </xdr:cNvPr>
        <xdr:cNvSpPr/>
      </xdr:nvSpPr>
      <xdr:spPr>
        <a:xfrm>
          <a:off x="8699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3" name="フローチャート: 判断 352">
          <a:extLst>
            <a:ext uri="{FF2B5EF4-FFF2-40B4-BE49-F238E27FC236}">
              <a16:creationId xmlns:a16="http://schemas.microsoft.com/office/drawing/2014/main" id="{FEC6D0E6-EA42-4B8E-873E-36E95F3EA53B}"/>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82550</xdr:rowOff>
    </xdr:from>
    <xdr:to>
      <xdr:col>36</xdr:col>
      <xdr:colOff>165100</xdr:colOff>
      <xdr:row>85</xdr:row>
      <xdr:rowOff>12700</xdr:rowOff>
    </xdr:to>
    <xdr:sp macro="" textlink="">
      <xdr:nvSpPr>
        <xdr:cNvPr id="354" name="フローチャート: 判断 353">
          <a:extLst>
            <a:ext uri="{FF2B5EF4-FFF2-40B4-BE49-F238E27FC236}">
              <a16:creationId xmlns:a16="http://schemas.microsoft.com/office/drawing/2014/main" id="{238B2C0E-F8A6-4D19-B088-91AC149A8E75}"/>
            </a:ext>
          </a:extLst>
        </xdr:cNvPr>
        <xdr:cNvSpPr/>
      </xdr:nvSpPr>
      <xdr:spPr>
        <a:xfrm>
          <a:off x="6921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F14F851-20BC-4B39-A264-82AD5A28F22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7904990-7C2F-4F0E-8589-F27BF798CDA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84FE425-468A-47E3-BF8B-DE746666B71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BF4AA87-14EB-4C82-8CAF-5C64F8DD3E5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81184CC-C82E-43AE-BDA8-414F9579FDF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90170</xdr:rowOff>
    </xdr:from>
    <xdr:to>
      <xdr:col>55</xdr:col>
      <xdr:colOff>50800</xdr:colOff>
      <xdr:row>85</xdr:row>
      <xdr:rowOff>20320</xdr:rowOff>
    </xdr:to>
    <xdr:sp macro="" textlink="">
      <xdr:nvSpPr>
        <xdr:cNvPr id="360" name="楕円 359">
          <a:extLst>
            <a:ext uri="{FF2B5EF4-FFF2-40B4-BE49-F238E27FC236}">
              <a16:creationId xmlns:a16="http://schemas.microsoft.com/office/drawing/2014/main" id="{84853147-31FB-4647-AA32-4CD68E0ED409}"/>
            </a:ext>
          </a:extLst>
        </xdr:cNvPr>
        <xdr:cNvSpPr/>
      </xdr:nvSpPr>
      <xdr:spPr>
        <a:xfrm>
          <a:off x="104267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113047</xdr:rowOff>
    </xdr:from>
    <xdr:ext cx="469744" cy="259045"/>
    <xdr:sp macro="" textlink="">
      <xdr:nvSpPr>
        <xdr:cNvPr id="361" name="【福祉施設】&#10;一人当たり面積該当値テキスト">
          <a:extLst>
            <a:ext uri="{FF2B5EF4-FFF2-40B4-BE49-F238E27FC236}">
              <a16:creationId xmlns:a16="http://schemas.microsoft.com/office/drawing/2014/main" id="{C8120E1A-BCBB-4309-9A12-2C9F172C6290}"/>
            </a:ext>
          </a:extLst>
        </xdr:cNvPr>
        <xdr:cNvSpPr txBox="1"/>
      </xdr:nvSpPr>
      <xdr:spPr>
        <a:xfrm>
          <a:off x="10515600"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97789</xdr:rowOff>
    </xdr:from>
    <xdr:to>
      <xdr:col>50</xdr:col>
      <xdr:colOff>165100</xdr:colOff>
      <xdr:row>85</xdr:row>
      <xdr:rowOff>27939</xdr:rowOff>
    </xdr:to>
    <xdr:sp macro="" textlink="">
      <xdr:nvSpPr>
        <xdr:cNvPr id="362" name="楕円 361">
          <a:extLst>
            <a:ext uri="{FF2B5EF4-FFF2-40B4-BE49-F238E27FC236}">
              <a16:creationId xmlns:a16="http://schemas.microsoft.com/office/drawing/2014/main" id="{90341B08-D968-468A-98FC-A3DCA4F0A3F0}"/>
            </a:ext>
          </a:extLst>
        </xdr:cNvPr>
        <xdr:cNvSpPr/>
      </xdr:nvSpPr>
      <xdr:spPr>
        <a:xfrm>
          <a:off x="9588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140970</xdr:rowOff>
    </xdr:from>
    <xdr:to>
      <xdr:col>55</xdr:col>
      <xdr:colOff>0</xdr:colOff>
      <xdr:row>84</xdr:row>
      <xdr:rowOff>148589</xdr:rowOff>
    </xdr:to>
    <xdr:cxnSp macro="">
      <xdr:nvCxnSpPr>
        <xdr:cNvPr id="363" name="直線コネクタ 362">
          <a:extLst>
            <a:ext uri="{FF2B5EF4-FFF2-40B4-BE49-F238E27FC236}">
              <a16:creationId xmlns:a16="http://schemas.microsoft.com/office/drawing/2014/main" id="{95D5B41A-0DF5-419A-9645-1E7031E4ED86}"/>
            </a:ext>
          </a:extLst>
        </xdr:cNvPr>
        <xdr:cNvCxnSpPr/>
      </xdr:nvCxnSpPr>
      <xdr:spPr>
        <a:xfrm flipV="1">
          <a:off x="9639300" y="145427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33020</xdr:rowOff>
    </xdr:from>
    <xdr:to>
      <xdr:col>46</xdr:col>
      <xdr:colOff>38100</xdr:colOff>
      <xdr:row>84</xdr:row>
      <xdr:rowOff>134620</xdr:rowOff>
    </xdr:to>
    <xdr:sp macro="" textlink="">
      <xdr:nvSpPr>
        <xdr:cNvPr id="364" name="楕円 363">
          <a:extLst>
            <a:ext uri="{FF2B5EF4-FFF2-40B4-BE49-F238E27FC236}">
              <a16:creationId xmlns:a16="http://schemas.microsoft.com/office/drawing/2014/main" id="{DE3C7E03-18D8-474F-8F44-B513D0651FFF}"/>
            </a:ext>
          </a:extLst>
        </xdr:cNvPr>
        <xdr:cNvSpPr/>
      </xdr:nvSpPr>
      <xdr:spPr>
        <a:xfrm>
          <a:off x="8699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83820</xdr:rowOff>
    </xdr:from>
    <xdr:to>
      <xdr:col>50</xdr:col>
      <xdr:colOff>114300</xdr:colOff>
      <xdr:row>84</xdr:row>
      <xdr:rowOff>148589</xdr:rowOff>
    </xdr:to>
    <xdr:cxnSp macro="">
      <xdr:nvCxnSpPr>
        <xdr:cNvPr id="365" name="直線コネクタ 364">
          <a:extLst>
            <a:ext uri="{FF2B5EF4-FFF2-40B4-BE49-F238E27FC236}">
              <a16:creationId xmlns:a16="http://schemas.microsoft.com/office/drawing/2014/main" id="{F2DD1450-3BAD-432E-A228-94927E2B62A6}"/>
            </a:ext>
          </a:extLst>
        </xdr:cNvPr>
        <xdr:cNvCxnSpPr/>
      </xdr:nvCxnSpPr>
      <xdr:spPr>
        <a:xfrm>
          <a:off x="8750300" y="1448562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29211</xdr:rowOff>
    </xdr:from>
    <xdr:to>
      <xdr:col>41</xdr:col>
      <xdr:colOff>101600</xdr:colOff>
      <xdr:row>84</xdr:row>
      <xdr:rowOff>130811</xdr:rowOff>
    </xdr:to>
    <xdr:sp macro="" textlink="">
      <xdr:nvSpPr>
        <xdr:cNvPr id="366" name="楕円 365">
          <a:extLst>
            <a:ext uri="{FF2B5EF4-FFF2-40B4-BE49-F238E27FC236}">
              <a16:creationId xmlns:a16="http://schemas.microsoft.com/office/drawing/2014/main" id="{20E105EE-F02C-4073-82AE-00ADC524D1DC}"/>
            </a:ext>
          </a:extLst>
        </xdr:cNvPr>
        <xdr:cNvSpPr/>
      </xdr:nvSpPr>
      <xdr:spPr>
        <a:xfrm>
          <a:off x="78105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80011</xdr:rowOff>
    </xdr:from>
    <xdr:to>
      <xdr:col>45</xdr:col>
      <xdr:colOff>177800</xdr:colOff>
      <xdr:row>84</xdr:row>
      <xdr:rowOff>83820</xdr:rowOff>
    </xdr:to>
    <xdr:cxnSp macro="">
      <xdr:nvCxnSpPr>
        <xdr:cNvPr id="367" name="直線コネクタ 366">
          <a:extLst>
            <a:ext uri="{FF2B5EF4-FFF2-40B4-BE49-F238E27FC236}">
              <a16:creationId xmlns:a16="http://schemas.microsoft.com/office/drawing/2014/main" id="{FF35D635-68C1-4E4F-B018-6A88447FDD2C}"/>
            </a:ext>
          </a:extLst>
        </xdr:cNvPr>
        <xdr:cNvCxnSpPr/>
      </xdr:nvCxnSpPr>
      <xdr:spPr>
        <a:xfrm>
          <a:off x="7861300" y="144818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86361</xdr:rowOff>
    </xdr:from>
    <xdr:to>
      <xdr:col>36</xdr:col>
      <xdr:colOff>165100</xdr:colOff>
      <xdr:row>84</xdr:row>
      <xdr:rowOff>16511</xdr:rowOff>
    </xdr:to>
    <xdr:sp macro="" textlink="">
      <xdr:nvSpPr>
        <xdr:cNvPr id="368" name="楕円 367">
          <a:extLst>
            <a:ext uri="{FF2B5EF4-FFF2-40B4-BE49-F238E27FC236}">
              <a16:creationId xmlns:a16="http://schemas.microsoft.com/office/drawing/2014/main" id="{EEC9A648-F412-40A5-B4F7-386343F71112}"/>
            </a:ext>
          </a:extLst>
        </xdr:cNvPr>
        <xdr:cNvSpPr/>
      </xdr:nvSpPr>
      <xdr:spPr>
        <a:xfrm>
          <a:off x="6921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137161</xdr:rowOff>
    </xdr:from>
    <xdr:to>
      <xdr:col>41</xdr:col>
      <xdr:colOff>50800</xdr:colOff>
      <xdr:row>84</xdr:row>
      <xdr:rowOff>80011</xdr:rowOff>
    </xdr:to>
    <xdr:cxnSp macro="">
      <xdr:nvCxnSpPr>
        <xdr:cNvPr id="369" name="直線コネクタ 368">
          <a:extLst>
            <a:ext uri="{FF2B5EF4-FFF2-40B4-BE49-F238E27FC236}">
              <a16:creationId xmlns:a16="http://schemas.microsoft.com/office/drawing/2014/main" id="{B7376736-7E6A-43DD-86CE-B59928C2D83B}"/>
            </a:ext>
          </a:extLst>
        </xdr:cNvPr>
        <xdr:cNvCxnSpPr/>
      </xdr:nvCxnSpPr>
      <xdr:spPr>
        <a:xfrm>
          <a:off x="6972300" y="1436751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36847</xdr:rowOff>
    </xdr:from>
    <xdr:ext cx="469744" cy="259045"/>
    <xdr:sp macro="" textlink="">
      <xdr:nvSpPr>
        <xdr:cNvPr id="370" name="n_1aveValue【福祉施設】&#10;一人当たり面積">
          <a:extLst>
            <a:ext uri="{FF2B5EF4-FFF2-40B4-BE49-F238E27FC236}">
              <a16:creationId xmlns:a16="http://schemas.microsoft.com/office/drawing/2014/main" id="{3EDC1DD0-3E46-439E-B154-FE85798A3B02}"/>
            </a:ext>
          </a:extLst>
        </xdr:cNvPr>
        <xdr:cNvSpPr txBox="1"/>
      </xdr:nvSpPr>
      <xdr:spPr>
        <a:xfrm>
          <a:off x="93917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30497</xdr:rowOff>
    </xdr:from>
    <xdr:ext cx="469744" cy="259045"/>
    <xdr:sp macro="" textlink="">
      <xdr:nvSpPr>
        <xdr:cNvPr id="371" name="n_2aveValue【福祉施設】&#10;一人当たり面積">
          <a:extLst>
            <a:ext uri="{FF2B5EF4-FFF2-40B4-BE49-F238E27FC236}">
              <a16:creationId xmlns:a16="http://schemas.microsoft.com/office/drawing/2014/main" id="{CEDBAFE5-ECE8-44EF-8170-6CF976F46BC5}"/>
            </a:ext>
          </a:extLst>
        </xdr:cNvPr>
        <xdr:cNvSpPr txBox="1"/>
      </xdr:nvSpPr>
      <xdr:spPr>
        <a:xfrm>
          <a:off x="8515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167657</xdr:rowOff>
    </xdr:from>
    <xdr:ext cx="469744" cy="259045"/>
    <xdr:sp macro="" textlink="">
      <xdr:nvSpPr>
        <xdr:cNvPr id="372" name="n_3aveValue【福祉施設】&#10;一人当たり面積">
          <a:extLst>
            <a:ext uri="{FF2B5EF4-FFF2-40B4-BE49-F238E27FC236}">
              <a16:creationId xmlns:a16="http://schemas.microsoft.com/office/drawing/2014/main" id="{09342206-3D35-439C-B32B-2C3562F0CBE1}"/>
            </a:ext>
          </a:extLst>
        </xdr:cNvPr>
        <xdr:cNvSpPr txBox="1"/>
      </xdr:nvSpPr>
      <xdr:spPr>
        <a:xfrm>
          <a:off x="7626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3827</xdr:rowOff>
    </xdr:from>
    <xdr:ext cx="469744" cy="259045"/>
    <xdr:sp macro="" textlink="">
      <xdr:nvSpPr>
        <xdr:cNvPr id="373" name="n_4aveValue【福祉施設】&#10;一人当たり面積">
          <a:extLst>
            <a:ext uri="{FF2B5EF4-FFF2-40B4-BE49-F238E27FC236}">
              <a16:creationId xmlns:a16="http://schemas.microsoft.com/office/drawing/2014/main" id="{A949B8C7-B161-43C8-8197-8887D9F35D38}"/>
            </a:ext>
          </a:extLst>
        </xdr:cNvPr>
        <xdr:cNvSpPr txBox="1"/>
      </xdr:nvSpPr>
      <xdr:spPr>
        <a:xfrm>
          <a:off x="6737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19066</xdr:rowOff>
    </xdr:from>
    <xdr:ext cx="469744" cy="259045"/>
    <xdr:sp macro="" textlink="">
      <xdr:nvSpPr>
        <xdr:cNvPr id="374" name="n_1mainValue【福祉施設】&#10;一人当たり面積">
          <a:extLst>
            <a:ext uri="{FF2B5EF4-FFF2-40B4-BE49-F238E27FC236}">
              <a16:creationId xmlns:a16="http://schemas.microsoft.com/office/drawing/2014/main" id="{993D93F5-C3B7-4A2C-9FE4-BC0DF436991E}"/>
            </a:ext>
          </a:extLst>
        </xdr:cNvPr>
        <xdr:cNvSpPr txBox="1"/>
      </xdr:nvSpPr>
      <xdr:spPr>
        <a:xfrm>
          <a:off x="9391727" y="1459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151147</xdr:rowOff>
    </xdr:from>
    <xdr:ext cx="469744" cy="259045"/>
    <xdr:sp macro="" textlink="">
      <xdr:nvSpPr>
        <xdr:cNvPr id="375" name="n_2mainValue【福祉施設】&#10;一人当たり面積">
          <a:extLst>
            <a:ext uri="{FF2B5EF4-FFF2-40B4-BE49-F238E27FC236}">
              <a16:creationId xmlns:a16="http://schemas.microsoft.com/office/drawing/2014/main" id="{1E72E036-9A90-4C95-BDAD-A203C9030765}"/>
            </a:ext>
          </a:extLst>
        </xdr:cNvPr>
        <xdr:cNvSpPr txBox="1"/>
      </xdr:nvSpPr>
      <xdr:spPr>
        <a:xfrm>
          <a:off x="8515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147338</xdr:rowOff>
    </xdr:from>
    <xdr:ext cx="469744" cy="259045"/>
    <xdr:sp macro="" textlink="">
      <xdr:nvSpPr>
        <xdr:cNvPr id="376" name="n_3mainValue【福祉施設】&#10;一人当たり面積">
          <a:extLst>
            <a:ext uri="{FF2B5EF4-FFF2-40B4-BE49-F238E27FC236}">
              <a16:creationId xmlns:a16="http://schemas.microsoft.com/office/drawing/2014/main" id="{DA9E492A-A975-4BCE-8185-E2F190A82EC1}"/>
            </a:ext>
          </a:extLst>
        </xdr:cNvPr>
        <xdr:cNvSpPr txBox="1"/>
      </xdr:nvSpPr>
      <xdr:spPr>
        <a:xfrm>
          <a:off x="7626427" y="1420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33038</xdr:rowOff>
    </xdr:from>
    <xdr:ext cx="469744" cy="259045"/>
    <xdr:sp macro="" textlink="">
      <xdr:nvSpPr>
        <xdr:cNvPr id="377" name="n_4mainValue【福祉施設】&#10;一人当たり面積">
          <a:extLst>
            <a:ext uri="{FF2B5EF4-FFF2-40B4-BE49-F238E27FC236}">
              <a16:creationId xmlns:a16="http://schemas.microsoft.com/office/drawing/2014/main" id="{42FA84C4-9968-4B67-A1AD-DB0FAC4C15DC}"/>
            </a:ext>
          </a:extLst>
        </xdr:cNvPr>
        <xdr:cNvSpPr txBox="1"/>
      </xdr:nvSpPr>
      <xdr:spPr>
        <a:xfrm>
          <a:off x="6737427" y="1409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80B93E8-5AD1-4EF9-9AC2-F39659899BC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6B5669C7-C585-43F7-8953-2A4066225F7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9F0F381C-942B-4835-9354-2247A1527DF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2AE7CB29-A5A2-40AE-B029-F32173AEC7D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DF129BF-D6B5-4063-BB25-F95AE28575B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8FC40A99-BB81-4572-A56D-8DC5976CB3D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DE205A06-3486-4B11-8108-28752E77EA7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B174B35D-5FC0-4D0B-8EBB-9A04FF29655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78BA8172-2650-4E08-9944-C987DB0A64A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44214574-C934-40A4-B9E7-6DCB6617A72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59FF973D-B9AF-4233-9F10-670E98C63F7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949719B9-EB50-42BF-81D7-A2CA29F4F95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641770A1-B566-465E-A7E9-B458BC5B968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19E80A57-5EB6-458C-95C0-E66B0F83A0E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7D644871-FA87-4FA2-99EE-2B667076269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0A73BD13-B2F4-46AD-8EC2-E9EEE175135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4BC1FD42-BE64-4D4B-A353-A46313F2D66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DDD1EA38-6730-4FEE-93B9-5E102F35AA6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4F2EC002-CF01-4F14-9092-163018F6A66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D227FB4F-6E0D-4D12-AD54-2B1D04F1A30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F9C794DA-0D51-425E-AE2A-32272295ECA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ED0DD78E-1E84-47CE-967E-2E864840F13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C9B5119F-8D48-4762-8801-1D44D1B5498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2FBFE7C2-15A0-40CD-A7F1-F71EBD85BB7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6E187B87-1B6D-4631-8BA6-B3F6D609D2B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25581</xdr:rowOff>
    </xdr:to>
    <xdr:cxnSp macro="">
      <xdr:nvCxnSpPr>
        <xdr:cNvPr id="403" name="直線コネクタ 402">
          <a:extLst>
            <a:ext uri="{FF2B5EF4-FFF2-40B4-BE49-F238E27FC236}">
              <a16:creationId xmlns:a16="http://schemas.microsoft.com/office/drawing/2014/main" id="{783A52CE-9930-42DD-A633-B27102ECA5B4}"/>
            </a:ext>
          </a:extLst>
        </xdr:cNvPr>
        <xdr:cNvCxnSpPr/>
      </xdr:nvCxnSpPr>
      <xdr:spPr>
        <a:xfrm flipV="1">
          <a:off x="4634865" y="17312639"/>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229DE40E-0DAD-43DD-9DF4-72E349D81B31}"/>
            </a:ext>
          </a:extLst>
        </xdr:cNvPr>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405" name="直線コネクタ 404">
          <a:extLst>
            <a:ext uri="{FF2B5EF4-FFF2-40B4-BE49-F238E27FC236}">
              <a16:creationId xmlns:a16="http://schemas.microsoft.com/office/drawing/2014/main" id="{A0EDA12F-6857-477F-909C-58F379117E85}"/>
            </a:ext>
          </a:extLst>
        </xdr:cNvPr>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BED5D116-F716-4AB3-80B1-28A1CFFC97D1}"/>
            </a:ext>
          </a:extLst>
        </xdr:cNvPr>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07" name="直線コネクタ 406">
          <a:extLst>
            <a:ext uri="{FF2B5EF4-FFF2-40B4-BE49-F238E27FC236}">
              <a16:creationId xmlns:a16="http://schemas.microsoft.com/office/drawing/2014/main" id="{43E20F59-93C4-40C4-B7D8-F2FB3FD47D43}"/>
            </a:ext>
          </a:extLst>
        </xdr:cNvPr>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138084</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81DF2358-4B1D-4BA8-9787-EA475BFE2E84}"/>
            </a:ext>
          </a:extLst>
        </xdr:cNvPr>
        <xdr:cNvSpPr txBox="1"/>
      </xdr:nvSpPr>
      <xdr:spPr>
        <a:xfrm>
          <a:off x="4673600" y="1779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115207</xdr:rowOff>
    </xdr:from>
    <xdr:to>
      <xdr:col>24</xdr:col>
      <xdr:colOff>114300</xdr:colOff>
      <xdr:row>105</xdr:row>
      <xdr:rowOff>45357</xdr:rowOff>
    </xdr:to>
    <xdr:sp macro="" textlink="">
      <xdr:nvSpPr>
        <xdr:cNvPr id="409" name="フローチャート: 判断 408">
          <a:extLst>
            <a:ext uri="{FF2B5EF4-FFF2-40B4-BE49-F238E27FC236}">
              <a16:creationId xmlns:a16="http://schemas.microsoft.com/office/drawing/2014/main" id="{7DB75E1B-FE03-4AFB-AD40-92711CD91498}"/>
            </a:ext>
          </a:extLst>
        </xdr:cNvPr>
        <xdr:cNvSpPr/>
      </xdr:nvSpPr>
      <xdr:spPr>
        <a:xfrm>
          <a:off x="45847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410" name="フローチャート: 判断 409">
          <a:extLst>
            <a:ext uri="{FF2B5EF4-FFF2-40B4-BE49-F238E27FC236}">
              <a16:creationId xmlns:a16="http://schemas.microsoft.com/office/drawing/2014/main" id="{B0AC9D89-7705-4484-93C9-63ACAF39B018}"/>
            </a:ext>
          </a:extLst>
        </xdr:cNvPr>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411" name="フローチャート: 判断 410">
          <a:extLst>
            <a:ext uri="{FF2B5EF4-FFF2-40B4-BE49-F238E27FC236}">
              <a16:creationId xmlns:a16="http://schemas.microsoft.com/office/drawing/2014/main" id="{7E2286CD-D93D-415D-AFE9-D1DD42D97425}"/>
            </a:ext>
          </a:extLst>
        </xdr:cNvPr>
        <xdr:cNvSpPr/>
      </xdr:nvSpPr>
      <xdr:spPr>
        <a:xfrm>
          <a:off x="2857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412" name="フローチャート: 判断 411">
          <a:extLst>
            <a:ext uri="{FF2B5EF4-FFF2-40B4-BE49-F238E27FC236}">
              <a16:creationId xmlns:a16="http://schemas.microsoft.com/office/drawing/2014/main" id="{56EAC2FB-5A5C-4F66-AF7A-BDEFDFBEFA03}"/>
            </a:ext>
          </a:extLst>
        </xdr:cNvPr>
        <xdr:cNvSpPr/>
      </xdr:nvSpPr>
      <xdr:spPr>
        <a:xfrm>
          <a:off x="1968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413" name="フローチャート: 判断 412">
          <a:extLst>
            <a:ext uri="{FF2B5EF4-FFF2-40B4-BE49-F238E27FC236}">
              <a16:creationId xmlns:a16="http://schemas.microsoft.com/office/drawing/2014/main" id="{6B4874B3-0F0C-4A9A-B845-DC0F455ADFE2}"/>
            </a:ext>
          </a:extLst>
        </xdr:cNvPr>
        <xdr:cNvSpPr/>
      </xdr:nvSpPr>
      <xdr:spPr>
        <a:xfrm>
          <a:off x="1079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4D42BD2-B242-44B6-86AA-82D56A176A6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62D5892-B763-4158-8DBB-72814F077B0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A33C927C-A16B-4E64-94FD-ACC9F44185C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EBDBABB-03C9-4C74-B0F3-545063CE473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8CD18FD0-5329-470B-BE46-BDB282773C3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125005</xdr:rowOff>
    </xdr:from>
    <xdr:to>
      <xdr:col>24</xdr:col>
      <xdr:colOff>114300</xdr:colOff>
      <xdr:row>107</xdr:row>
      <xdr:rowOff>55155</xdr:rowOff>
    </xdr:to>
    <xdr:sp macro="" textlink="">
      <xdr:nvSpPr>
        <xdr:cNvPr id="419" name="楕円 418">
          <a:extLst>
            <a:ext uri="{FF2B5EF4-FFF2-40B4-BE49-F238E27FC236}">
              <a16:creationId xmlns:a16="http://schemas.microsoft.com/office/drawing/2014/main" id="{F7084FA7-56DA-458E-A4F0-1D35E5BAF9F8}"/>
            </a:ext>
          </a:extLst>
        </xdr:cNvPr>
        <xdr:cNvSpPr/>
      </xdr:nvSpPr>
      <xdr:spPr>
        <a:xfrm>
          <a:off x="45847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103432</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E8583662-50BB-4811-B6D3-78E1A0CBE462}"/>
            </a:ext>
          </a:extLst>
        </xdr:cNvPr>
        <xdr:cNvSpPr txBox="1"/>
      </xdr:nvSpPr>
      <xdr:spPr>
        <a:xfrm>
          <a:off x="4673600"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90714</xdr:rowOff>
    </xdr:from>
    <xdr:to>
      <xdr:col>20</xdr:col>
      <xdr:colOff>38100</xdr:colOff>
      <xdr:row>107</xdr:row>
      <xdr:rowOff>20864</xdr:rowOff>
    </xdr:to>
    <xdr:sp macro="" textlink="">
      <xdr:nvSpPr>
        <xdr:cNvPr id="421" name="楕円 420">
          <a:extLst>
            <a:ext uri="{FF2B5EF4-FFF2-40B4-BE49-F238E27FC236}">
              <a16:creationId xmlns:a16="http://schemas.microsoft.com/office/drawing/2014/main" id="{6C10AD4B-127D-4FE0-B2A9-48E7023766D9}"/>
            </a:ext>
          </a:extLst>
        </xdr:cNvPr>
        <xdr:cNvSpPr/>
      </xdr:nvSpPr>
      <xdr:spPr>
        <a:xfrm>
          <a:off x="3746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141514</xdr:rowOff>
    </xdr:from>
    <xdr:to>
      <xdr:col>24</xdr:col>
      <xdr:colOff>63500</xdr:colOff>
      <xdr:row>107</xdr:row>
      <xdr:rowOff>4355</xdr:rowOff>
    </xdr:to>
    <xdr:cxnSp macro="">
      <xdr:nvCxnSpPr>
        <xdr:cNvPr id="422" name="直線コネクタ 421">
          <a:extLst>
            <a:ext uri="{FF2B5EF4-FFF2-40B4-BE49-F238E27FC236}">
              <a16:creationId xmlns:a16="http://schemas.microsoft.com/office/drawing/2014/main" id="{38FBC14E-B8E5-44A3-A633-E3F09F8E53E8}"/>
            </a:ext>
          </a:extLst>
        </xdr:cNvPr>
        <xdr:cNvCxnSpPr/>
      </xdr:nvCxnSpPr>
      <xdr:spPr>
        <a:xfrm>
          <a:off x="3797300" y="1831521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51526</xdr:rowOff>
    </xdr:from>
    <xdr:to>
      <xdr:col>15</xdr:col>
      <xdr:colOff>101600</xdr:colOff>
      <xdr:row>106</xdr:row>
      <xdr:rowOff>153126</xdr:rowOff>
    </xdr:to>
    <xdr:sp macro="" textlink="">
      <xdr:nvSpPr>
        <xdr:cNvPr id="423" name="楕円 422">
          <a:extLst>
            <a:ext uri="{FF2B5EF4-FFF2-40B4-BE49-F238E27FC236}">
              <a16:creationId xmlns:a16="http://schemas.microsoft.com/office/drawing/2014/main" id="{6281FE5F-6482-42C9-BEDB-282EB5F20BC7}"/>
            </a:ext>
          </a:extLst>
        </xdr:cNvPr>
        <xdr:cNvSpPr/>
      </xdr:nvSpPr>
      <xdr:spPr>
        <a:xfrm>
          <a:off x="2857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102326</xdr:rowOff>
    </xdr:from>
    <xdr:to>
      <xdr:col>19</xdr:col>
      <xdr:colOff>177800</xdr:colOff>
      <xdr:row>106</xdr:row>
      <xdr:rowOff>141514</xdr:rowOff>
    </xdr:to>
    <xdr:cxnSp macro="">
      <xdr:nvCxnSpPr>
        <xdr:cNvPr id="424" name="直線コネクタ 423">
          <a:extLst>
            <a:ext uri="{FF2B5EF4-FFF2-40B4-BE49-F238E27FC236}">
              <a16:creationId xmlns:a16="http://schemas.microsoft.com/office/drawing/2014/main" id="{D3BA6D72-6ACC-4421-AE12-2B51A5E1D314}"/>
            </a:ext>
          </a:extLst>
        </xdr:cNvPr>
        <xdr:cNvCxnSpPr/>
      </xdr:nvCxnSpPr>
      <xdr:spPr>
        <a:xfrm>
          <a:off x="2908300" y="1827602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17236</xdr:rowOff>
    </xdr:from>
    <xdr:to>
      <xdr:col>10</xdr:col>
      <xdr:colOff>165100</xdr:colOff>
      <xdr:row>106</xdr:row>
      <xdr:rowOff>118836</xdr:rowOff>
    </xdr:to>
    <xdr:sp macro="" textlink="">
      <xdr:nvSpPr>
        <xdr:cNvPr id="425" name="楕円 424">
          <a:extLst>
            <a:ext uri="{FF2B5EF4-FFF2-40B4-BE49-F238E27FC236}">
              <a16:creationId xmlns:a16="http://schemas.microsoft.com/office/drawing/2014/main" id="{21EC53E5-5AD3-45BD-B2A4-81171CBC3FA9}"/>
            </a:ext>
          </a:extLst>
        </xdr:cNvPr>
        <xdr:cNvSpPr/>
      </xdr:nvSpPr>
      <xdr:spPr>
        <a:xfrm>
          <a:off x="1968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68036</xdr:rowOff>
    </xdr:from>
    <xdr:to>
      <xdr:col>15</xdr:col>
      <xdr:colOff>50800</xdr:colOff>
      <xdr:row>106</xdr:row>
      <xdr:rowOff>102326</xdr:rowOff>
    </xdr:to>
    <xdr:cxnSp macro="">
      <xdr:nvCxnSpPr>
        <xdr:cNvPr id="426" name="直線コネクタ 425">
          <a:extLst>
            <a:ext uri="{FF2B5EF4-FFF2-40B4-BE49-F238E27FC236}">
              <a16:creationId xmlns:a16="http://schemas.microsoft.com/office/drawing/2014/main" id="{1DE98BD6-D5F2-4426-8A43-EF98E19D7800}"/>
            </a:ext>
          </a:extLst>
        </xdr:cNvPr>
        <xdr:cNvCxnSpPr/>
      </xdr:nvCxnSpPr>
      <xdr:spPr>
        <a:xfrm>
          <a:off x="2019300" y="1824173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154395</xdr:rowOff>
    </xdr:from>
    <xdr:to>
      <xdr:col>6</xdr:col>
      <xdr:colOff>38100</xdr:colOff>
      <xdr:row>106</xdr:row>
      <xdr:rowOff>84545</xdr:rowOff>
    </xdr:to>
    <xdr:sp macro="" textlink="">
      <xdr:nvSpPr>
        <xdr:cNvPr id="427" name="楕円 426">
          <a:extLst>
            <a:ext uri="{FF2B5EF4-FFF2-40B4-BE49-F238E27FC236}">
              <a16:creationId xmlns:a16="http://schemas.microsoft.com/office/drawing/2014/main" id="{BBBBE67A-923A-461D-B162-22CCAA59B5AF}"/>
            </a:ext>
          </a:extLst>
        </xdr:cNvPr>
        <xdr:cNvSpPr/>
      </xdr:nvSpPr>
      <xdr:spPr>
        <a:xfrm>
          <a:off x="1079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33745</xdr:rowOff>
    </xdr:from>
    <xdr:to>
      <xdr:col>10</xdr:col>
      <xdr:colOff>114300</xdr:colOff>
      <xdr:row>106</xdr:row>
      <xdr:rowOff>68036</xdr:rowOff>
    </xdr:to>
    <xdr:cxnSp macro="">
      <xdr:nvCxnSpPr>
        <xdr:cNvPr id="428" name="直線コネクタ 427">
          <a:extLst>
            <a:ext uri="{FF2B5EF4-FFF2-40B4-BE49-F238E27FC236}">
              <a16:creationId xmlns:a16="http://schemas.microsoft.com/office/drawing/2014/main" id="{D3B43928-350C-4384-8B62-A4A102F7BDED}"/>
            </a:ext>
          </a:extLst>
        </xdr:cNvPr>
        <xdr:cNvCxnSpPr/>
      </xdr:nvCxnSpPr>
      <xdr:spPr>
        <a:xfrm>
          <a:off x="1130300" y="182074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42290</xdr:rowOff>
    </xdr:from>
    <xdr:ext cx="405111" cy="259045"/>
    <xdr:sp macro="" textlink="">
      <xdr:nvSpPr>
        <xdr:cNvPr id="429" name="n_1aveValue【市民会館】&#10;有形固定資産減価償却率">
          <a:extLst>
            <a:ext uri="{FF2B5EF4-FFF2-40B4-BE49-F238E27FC236}">
              <a16:creationId xmlns:a16="http://schemas.microsoft.com/office/drawing/2014/main" id="{736A97FE-FD0B-4A13-B5F8-4854719625BE}"/>
            </a:ext>
          </a:extLst>
        </xdr:cNvPr>
        <xdr:cNvSpPr txBox="1"/>
      </xdr:nvSpPr>
      <xdr:spPr>
        <a:xfrm>
          <a:off x="35820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11265</xdr:rowOff>
    </xdr:from>
    <xdr:ext cx="405111" cy="259045"/>
    <xdr:sp macro="" textlink="">
      <xdr:nvSpPr>
        <xdr:cNvPr id="430" name="n_2aveValue【市民会館】&#10;有形固定資産減価償却率">
          <a:extLst>
            <a:ext uri="{FF2B5EF4-FFF2-40B4-BE49-F238E27FC236}">
              <a16:creationId xmlns:a16="http://schemas.microsoft.com/office/drawing/2014/main" id="{C4373066-802D-42F9-B160-30280BAF7A53}"/>
            </a:ext>
          </a:extLst>
        </xdr:cNvPr>
        <xdr:cNvSpPr txBox="1"/>
      </xdr:nvSpPr>
      <xdr:spPr>
        <a:xfrm>
          <a:off x="2705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166388</xdr:rowOff>
    </xdr:from>
    <xdr:ext cx="405111" cy="259045"/>
    <xdr:sp macro="" textlink="">
      <xdr:nvSpPr>
        <xdr:cNvPr id="431" name="n_3aveValue【市民会館】&#10;有形固定資産減価償却率">
          <a:extLst>
            <a:ext uri="{FF2B5EF4-FFF2-40B4-BE49-F238E27FC236}">
              <a16:creationId xmlns:a16="http://schemas.microsoft.com/office/drawing/2014/main" id="{3CD2955B-7E6C-4704-8CF7-26BBCDFC0225}"/>
            </a:ext>
          </a:extLst>
        </xdr:cNvPr>
        <xdr:cNvSpPr txBox="1"/>
      </xdr:nvSpPr>
      <xdr:spPr>
        <a:xfrm>
          <a:off x="1816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163121</xdr:rowOff>
    </xdr:from>
    <xdr:ext cx="405111" cy="259045"/>
    <xdr:sp macro="" textlink="">
      <xdr:nvSpPr>
        <xdr:cNvPr id="432" name="n_4aveValue【市民会館】&#10;有形固定資産減価償却率">
          <a:extLst>
            <a:ext uri="{FF2B5EF4-FFF2-40B4-BE49-F238E27FC236}">
              <a16:creationId xmlns:a16="http://schemas.microsoft.com/office/drawing/2014/main" id="{FB5307F5-C3F0-45CC-877D-12155BC82237}"/>
            </a:ext>
          </a:extLst>
        </xdr:cNvPr>
        <xdr:cNvSpPr txBox="1"/>
      </xdr:nvSpPr>
      <xdr:spPr>
        <a:xfrm>
          <a:off x="927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11991</xdr:rowOff>
    </xdr:from>
    <xdr:ext cx="405111" cy="259045"/>
    <xdr:sp macro="" textlink="">
      <xdr:nvSpPr>
        <xdr:cNvPr id="433" name="n_1mainValue【市民会館】&#10;有形固定資産減価償却率">
          <a:extLst>
            <a:ext uri="{FF2B5EF4-FFF2-40B4-BE49-F238E27FC236}">
              <a16:creationId xmlns:a16="http://schemas.microsoft.com/office/drawing/2014/main" id="{ADE41E5A-C1DB-4837-9B52-AEF0D5A2C8D8}"/>
            </a:ext>
          </a:extLst>
        </xdr:cNvPr>
        <xdr:cNvSpPr txBox="1"/>
      </xdr:nvSpPr>
      <xdr:spPr>
        <a:xfrm>
          <a:off x="35820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144253</xdr:rowOff>
    </xdr:from>
    <xdr:ext cx="405111" cy="259045"/>
    <xdr:sp macro="" textlink="">
      <xdr:nvSpPr>
        <xdr:cNvPr id="434" name="n_2mainValue【市民会館】&#10;有形固定資産減価償却率">
          <a:extLst>
            <a:ext uri="{FF2B5EF4-FFF2-40B4-BE49-F238E27FC236}">
              <a16:creationId xmlns:a16="http://schemas.microsoft.com/office/drawing/2014/main" id="{0F66077B-5503-400E-8D73-04DFFCA05D19}"/>
            </a:ext>
          </a:extLst>
        </xdr:cNvPr>
        <xdr:cNvSpPr txBox="1"/>
      </xdr:nvSpPr>
      <xdr:spPr>
        <a:xfrm>
          <a:off x="2705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109963</xdr:rowOff>
    </xdr:from>
    <xdr:ext cx="405111" cy="259045"/>
    <xdr:sp macro="" textlink="">
      <xdr:nvSpPr>
        <xdr:cNvPr id="435" name="n_3mainValue【市民会館】&#10;有形固定資産減価償却率">
          <a:extLst>
            <a:ext uri="{FF2B5EF4-FFF2-40B4-BE49-F238E27FC236}">
              <a16:creationId xmlns:a16="http://schemas.microsoft.com/office/drawing/2014/main" id="{EC7F11BF-59A5-4BC5-B2EC-71AA6A9FF47E}"/>
            </a:ext>
          </a:extLst>
        </xdr:cNvPr>
        <xdr:cNvSpPr txBox="1"/>
      </xdr:nvSpPr>
      <xdr:spPr>
        <a:xfrm>
          <a:off x="1816744"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75672</xdr:rowOff>
    </xdr:from>
    <xdr:ext cx="405111" cy="259045"/>
    <xdr:sp macro="" textlink="">
      <xdr:nvSpPr>
        <xdr:cNvPr id="436" name="n_4mainValue【市民会館】&#10;有形固定資産減価償却率">
          <a:extLst>
            <a:ext uri="{FF2B5EF4-FFF2-40B4-BE49-F238E27FC236}">
              <a16:creationId xmlns:a16="http://schemas.microsoft.com/office/drawing/2014/main" id="{297DB7E0-669A-41E5-B47E-0C6B81A8650D}"/>
            </a:ext>
          </a:extLst>
        </xdr:cNvPr>
        <xdr:cNvSpPr txBox="1"/>
      </xdr:nvSpPr>
      <xdr:spPr>
        <a:xfrm>
          <a:off x="9277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CF8191AE-6377-4218-9EEF-8C231DD6626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BB43F7B9-FB4D-4AD5-AEBC-034C5F7DB66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F7B344DA-5F63-4AD9-9F3B-1F5357939BA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B8617907-3400-401B-A869-A56BA62FE83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93AF5FDA-7D84-4747-9A1C-C5C583CC12D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B2CB2825-1B7D-4B20-B590-90722E8100F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D22C2B8D-9A51-4B0A-A860-911FA3C0F04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66514BB-6FAA-4BE2-8FAE-0401B02E8F1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3B1BDEA2-1777-43A2-B6A9-5C384E209BE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1AC36AF5-943C-4679-B20D-8C05E07CED9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3DA9DF4B-6F6F-47CD-A609-DDF2DF1630F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A6A98E2E-72D9-45A1-BA77-99F8BDAF8A95}"/>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60E3E2F0-3B69-4DDF-ABB0-77EAE54FE78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C0385485-866F-4105-8813-14AD38D2752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8EC86603-ABCB-42EC-BBCB-5643AE73241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F5AE3CF6-E57F-40A0-9797-E5FDBF3E9EC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6EB2585B-E340-4804-899F-68FA9266508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B9DD2CA0-9FE7-4A09-B921-FA041A4817B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834E4274-9948-4F8E-B49C-09F34A25042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BEEAC37A-6322-41E4-B3E1-2E6ABD2BB8D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B2866964-7531-4B6F-8AF4-08EA019D2C6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6C377424-01E4-49A3-936C-49EA2AD514E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DDBBBC78-780A-43DD-A3A3-6B113A00102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60" name="直線コネクタ 459">
          <a:extLst>
            <a:ext uri="{FF2B5EF4-FFF2-40B4-BE49-F238E27FC236}">
              <a16:creationId xmlns:a16="http://schemas.microsoft.com/office/drawing/2014/main" id="{A6EF1044-4AC3-4238-A62A-CD7949D73AED}"/>
            </a:ext>
          </a:extLst>
        </xdr:cNvPr>
        <xdr:cNvCxnSpPr/>
      </xdr:nvCxnSpPr>
      <xdr:spPr>
        <a:xfrm flipV="1">
          <a:off x="10476865" y="171564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61" name="【市民会館】&#10;一人当たり面積最小値テキスト">
          <a:extLst>
            <a:ext uri="{FF2B5EF4-FFF2-40B4-BE49-F238E27FC236}">
              <a16:creationId xmlns:a16="http://schemas.microsoft.com/office/drawing/2014/main" id="{19EA3EBF-C024-4E84-BE68-6B428BD38E08}"/>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2" name="直線コネクタ 461">
          <a:extLst>
            <a:ext uri="{FF2B5EF4-FFF2-40B4-BE49-F238E27FC236}">
              <a16:creationId xmlns:a16="http://schemas.microsoft.com/office/drawing/2014/main" id="{6807B66E-4AE1-4392-B95D-D9B64F8A8C18}"/>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63" name="【市民会館】&#10;一人当たり面積最大値テキスト">
          <a:extLst>
            <a:ext uri="{FF2B5EF4-FFF2-40B4-BE49-F238E27FC236}">
              <a16:creationId xmlns:a16="http://schemas.microsoft.com/office/drawing/2014/main" id="{4CBA52AB-E3A4-4E12-9E86-5A2AD74956B6}"/>
            </a:ext>
          </a:extLst>
        </xdr:cNvPr>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4" name="直線コネクタ 463">
          <a:extLst>
            <a:ext uri="{FF2B5EF4-FFF2-40B4-BE49-F238E27FC236}">
              <a16:creationId xmlns:a16="http://schemas.microsoft.com/office/drawing/2014/main" id="{AE10F2CB-8BA2-4C45-A280-7FB8C7E75BF1}"/>
            </a:ext>
          </a:extLst>
        </xdr:cNvPr>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465" name="【市民会館】&#10;一人当たり面積平均値テキスト">
          <a:extLst>
            <a:ext uri="{FF2B5EF4-FFF2-40B4-BE49-F238E27FC236}">
              <a16:creationId xmlns:a16="http://schemas.microsoft.com/office/drawing/2014/main" id="{F7E2721C-1D17-446A-9C47-BA1668787EF5}"/>
            </a:ext>
          </a:extLst>
        </xdr:cNvPr>
        <xdr:cNvSpPr txBox="1"/>
      </xdr:nvSpPr>
      <xdr:spPr>
        <a:xfrm>
          <a:off x="10515600" y="1790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6" name="フローチャート: 判断 465">
          <a:extLst>
            <a:ext uri="{FF2B5EF4-FFF2-40B4-BE49-F238E27FC236}">
              <a16:creationId xmlns:a16="http://schemas.microsoft.com/office/drawing/2014/main" id="{8A2B0092-FB63-4505-AA39-BBA5E01C9AB0}"/>
            </a:ext>
          </a:extLst>
        </xdr:cNvPr>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972BCBA5-97D0-4541-AFF3-B9C26B305DBC}"/>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86361</xdr:rowOff>
    </xdr:from>
    <xdr:to>
      <xdr:col>46</xdr:col>
      <xdr:colOff>38100</xdr:colOff>
      <xdr:row>106</xdr:row>
      <xdr:rowOff>16511</xdr:rowOff>
    </xdr:to>
    <xdr:sp macro="" textlink="">
      <xdr:nvSpPr>
        <xdr:cNvPr id="468" name="フローチャート: 判断 467">
          <a:extLst>
            <a:ext uri="{FF2B5EF4-FFF2-40B4-BE49-F238E27FC236}">
              <a16:creationId xmlns:a16="http://schemas.microsoft.com/office/drawing/2014/main" id="{7F72678F-8AD9-40A6-BCF0-43D77BEB4280}"/>
            </a:ext>
          </a:extLst>
        </xdr:cNvPr>
        <xdr:cNvSpPr/>
      </xdr:nvSpPr>
      <xdr:spPr>
        <a:xfrm>
          <a:off x="8699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69" name="フローチャート: 判断 468">
          <a:extLst>
            <a:ext uri="{FF2B5EF4-FFF2-40B4-BE49-F238E27FC236}">
              <a16:creationId xmlns:a16="http://schemas.microsoft.com/office/drawing/2014/main" id="{CAD5685B-13E6-44BB-95B5-943874F2CC8D}"/>
            </a:ext>
          </a:extLst>
        </xdr:cNvPr>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70" name="フローチャート: 判断 469">
          <a:extLst>
            <a:ext uri="{FF2B5EF4-FFF2-40B4-BE49-F238E27FC236}">
              <a16:creationId xmlns:a16="http://schemas.microsoft.com/office/drawing/2014/main" id="{71B9B525-527F-4073-A051-75FD24691767}"/>
            </a:ext>
          </a:extLst>
        </xdr:cNvPr>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97A94F45-2DBC-4F3D-A67D-62B64C53AB0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E3C19E5-99D0-43EE-849C-1BA0E571AC1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60857487-ABAA-499A-BDD3-638ED0F64E9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F348ABD4-79A9-4D1C-9F24-80159838990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8F43568-347C-45E3-9509-C8A61FD5552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143511</xdr:rowOff>
    </xdr:from>
    <xdr:to>
      <xdr:col>55</xdr:col>
      <xdr:colOff>50800</xdr:colOff>
      <xdr:row>106</xdr:row>
      <xdr:rowOff>73661</xdr:rowOff>
    </xdr:to>
    <xdr:sp macro="" textlink="">
      <xdr:nvSpPr>
        <xdr:cNvPr id="476" name="楕円 475">
          <a:extLst>
            <a:ext uri="{FF2B5EF4-FFF2-40B4-BE49-F238E27FC236}">
              <a16:creationId xmlns:a16="http://schemas.microsoft.com/office/drawing/2014/main" id="{0AC12F0E-3F01-4580-80CF-CB9F6B122DCC}"/>
            </a:ext>
          </a:extLst>
        </xdr:cNvPr>
        <xdr:cNvSpPr/>
      </xdr:nvSpPr>
      <xdr:spPr>
        <a:xfrm>
          <a:off x="104267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121938</xdr:rowOff>
    </xdr:from>
    <xdr:ext cx="469744" cy="259045"/>
    <xdr:sp macro="" textlink="">
      <xdr:nvSpPr>
        <xdr:cNvPr id="477" name="【市民会館】&#10;一人当たり面積該当値テキスト">
          <a:extLst>
            <a:ext uri="{FF2B5EF4-FFF2-40B4-BE49-F238E27FC236}">
              <a16:creationId xmlns:a16="http://schemas.microsoft.com/office/drawing/2014/main" id="{9155D9A3-34C5-4C4A-BF1C-027865C1BE27}"/>
            </a:ext>
          </a:extLst>
        </xdr:cNvPr>
        <xdr:cNvSpPr txBox="1"/>
      </xdr:nvSpPr>
      <xdr:spPr>
        <a:xfrm>
          <a:off x="10515600"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151130</xdr:rowOff>
    </xdr:from>
    <xdr:to>
      <xdr:col>50</xdr:col>
      <xdr:colOff>165100</xdr:colOff>
      <xdr:row>106</xdr:row>
      <xdr:rowOff>81280</xdr:rowOff>
    </xdr:to>
    <xdr:sp macro="" textlink="">
      <xdr:nvSpPr>
        <xdr:cNvPr id="478" name="楕円 477">
          <a:extLst>
            <a:ext uri="{FF2B5EF4-FFF2-40B4-BE49-F238E27FC236}">
              <a16:creationId xmlns:a16="http://schemas.microsoft.com/office/drawing/2014/main" id="{91E86D67-5241-4B5A-9553-8AE747C46A41}"/>
            </a:ext>
          </a:extLst>
        </xdr:cNvPr>
        <xdr:cNvSpPr/>
      </xdr:nvSpPr>
      <xdr:spPr>
        <a:xfrm>
          <a:off x="9588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22861</xdr:rowOff>
    </xdr:from>
    <xdr:to>
      <xdr:col>55</xdr:col>
      <xdr:colOff>0</xdr:colOff>
      <xdr:row>106</xdr:row>
      <xdr:rowOff>30480</xdr:rowOff>
    </xdr:to>
    <xdr:cxnSp macro="">
      <xdr:nvCxnSpPr>
        <xdr:cNvPr id="479" name="直線コネクタ 478">
          <a:extLst>
            <a:ext uri="{FF2B5EF4-FFF2-40B4-BE49-F238E27FC236}">
              <a16:creationId xmlns:a16="http://schemas.microsoft.com/office/drawing/2014/main" id="{84DB44B6-FEA3-4D17-B3CA-412D949F354E}"/>
            </a:ext>
          </a:extLst>
        </xdr:cNvPr>
        <xdr:cNvCxnSpPr/>
      </xdr:nvCxnSpPr>
      <xdr:spPr>
        <a:xfrm flipV="1">
          <a:off x="9639300" y="181965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151130</xdr:rowOff>
    </xdr:from>
    <xdr:to>
      <xdr:col>46</xdr:col>
      <xdr:colOff>38100</xdr:colOff>
      <xdr:row>106</xdr:row>
      <xdr:rowOff>81280</xdr:rowOff>
    </xdr:to>
    <xdr:sp macro="" textlink="">
      <xdr:nvSpPr>
        <xdr:cNvPr id="480" name="楕円 479">
          <a:extLst>
            <a:ext uri="{FF2B5EF4-FFF2-40B4-BE49-F238E27FC236}">
              <a16:creationId xmlns:a16="http://schemas.microsoft.com/office/drawing/2014/main" id="{1762C8C0-3C99-4DEC-9C37-B7201EA11CF2}"/>
            </a:ext>
          </a:extLst>
        </xdr:cNvPr>
        <xdr:cNvSpPr/>
      </xdr:nvSpPr>
      <xdr:spPr>
        <a:xfrm>
          <a:off x="8699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30480</xdr:rowOff>
    </xdr:from>
    <xdr:to>
      <xdr:col>50</xdr:col>
      <xdr:colOff>114300</xdr:colOff>
      <xdr:row>106</xdr:row>
      <xdr:rowOff>30480</xdr:rowOff>
    </xdr:to>
    <xdr:cxnSp macro="">
      <xdr:nvCxnSpPr>
        <xdr:cNvPr id="481" name="直線コネクタ 480">
          <a:extLst>
            <a:ext uri="{FF2B5EF4-FFF2-40B4-BE49-F238E27FC236}">
              <a16:creationId xmlns:a16="http://schemas.microsoft.com/office/drawing/2014/main" id="{2804E085-9226-439F-B2BC-3D32E2179515}"/>
            </a:ext>
          </a:extLst>
        </xdr:cNvPr>
        <xdr:cNvCxnSpPr/>
      </xdr:nvCxnSpPr>
      <xdr:spPr>
        <a:xfrm>
          <a:off x="8750300" y="1820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151130</xdr:rowOff>
    </xdr:from>
    <xdr:to>
      <xdr:col>41</xdr:col>
      <xdr:colOff>101600</xdr:colOff>
      <xdr:row>106</xdr:row>
      <xdr:rowOff>81280</xdr:rowOff>
    </xdr:to>
    <xdr:sp macro="" textlink="">
      <xdr:nvSpPr>
        <xdr:cNvPr id="482" name="楕円 481">
          <a:extLst>
            <a:ext uri="{FF2B5EF4-FFF2-40B4-BE49-F238E27FC236}">
              <a16:creationId xmlns:a16="http://schemas.microsoft.com/office/drawing/2014/main" id="{B73C4B6F-2931-45C5-BE93-4E56A949774B}"/>
            </a:ext>
          </a:extLst>
        </xdr:cNvPr>
        <xdr:cNvSpPr/>
      </xdr:nvSpPr>
      <xdr:spPr>
        <a:xfrm>
          <a:off x="7810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30480</xdr:rowOff>
    </xdr:from>
    <xdr:to>
      <xdr:col>45</xdr:col>
      <xdr:colOff>177800</xdr:colOff>
      <xdr:row>106</xdr:row>
      <xdr:rowOff>30480</xdr:rowOff>
    </xdr:to>
    <xdr:cxnSp macro="">
      <xdr:nvCxnSpPr>
        <xdr:cNvPr id="483" name="直線コネクタ 482">
          <a:extLst>
            <a:ext uri="{FF2B5EF4-FFF2-40B4-BE49-F238E27FC236}">
              <a16:creationId xmlns:a16="http://schemas.microsoft.com/office/drawing/2014/main" id="{8A566856-AC00-4AEC-8AEF-06DFDB1CD138}"/>
            </a:ext>
          </a:extLst>
        </xdr:cNvPr>
        <xdr:cNvCxnSpPr/>
      </xdr:nvCxnSpPr>
      <xdr:spPr>
        <a:xfrm>
          <a:off x="7861300" y="1820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154939</xdr:rowOff>
    </xdr:from>
    <xdr:to>
      <xdr:col>36</xdr:col>
      <xdr:colOff>165100</xdr:colOff>
      <xdr:row>106</xdr:row>
      <xdr:rowOff>85089</xdr:rowOff>
    </xdr:to>
    <xdr:sp macro="" textlink="">
      <xdr:nvSpPr>
        <xdr:cNvPr id="484" name="楕円 483">
          <a:extLst>
            <a:ext uri="{FF2B5EF4-FFF2-40B4-BE49-F238E27FC236}">
              <a16:creationId xmlns:a16="http://schemas.microsoft.com/office/drawing/2014/main" id="{3754C308-F568-4579-88EC-FF1AC2E31976}"/>
            </a:ext>
          </a:extLst>
        </xdr:cNvPr>
        <xdr:cNvSpPr/>
      </xdr:nvSpPr>
      <xdr:spPr>
        <a:xfrm>
          <a:off x="6921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30480</xdr:rowOff>
    </xdr:from>
    <xdr:to>
      <xdr:col>41</xdr:col>
      <xdr:colOff>50800</xdr:colOff>
      <xdr:row>106</xdr:row>
      <xdr:rowOff>34289</xdr:rowOff>
    </xdr:to>
    <xdr:cxnSp macro="">
      <xdr:nvCxnSpPr>
        <xdr:cNvPr id="485" name="直線コネクタ 484">
          <a:extLst>
            <a:ext uri="{FF2B5EF4-FFF2-40B4-BE49-F238E27FC236}">
              <a16:creationId xmlns:a16="http://schemas.microsoft.com/office/drawing/2014/main" id="{DCF59996-20AB-4846-AC6F-908DB2DF57CC}"/>
            </a:ext>
          </a:extLst>
        </xdr:cNvPr>
        <xdr:cNvCxnSpPr/>
      </xdr:nvCxnSpPr>
      <xdr:spPr>
        <a:xfrm flipV="1">
          <a:off x="6972300" y="182041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a:extLst>
            <a:ext uri="{FF2B5EF4-FFF2-40B4-BE49-F238E27FC236}">
              <a16:creationId xmlns:a16="http://schemas.microsoft.com/office/drawing/2014/main" id="{E67C55E4-6E05-460C-910D-55A9FFED23CF}"/>
            </a:ext>
          </a:extLst>
        </xdr:cNvPr>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33038</xdr:rowOff>
    </xdr:from>
    <xdr:ext cx="469744" cy="259045"/>
    <xdr:sp macro="" textlink="">
      <xdr:nvSpPr>
        <xdr:cNvPr id="487" name="n_2aveValue【市民会館】&#10;一人当たり面積">
          <a:extLst>
            <a:ext uri="{FF2B5EF4-FFF2-40B4-BE49-F238E27FC236}">
              <a16:creationId xmlns:a16="http://schemas.microsoft.com/office/drawing/2014/main" id="{6800193F-AA9D-45B4-A887-5D81A813A954}"/>
            </a:ext>
          </a:extLst>
        </xdr:cNvPr>
        <xdr:cNvSpPr txBox="1"/>
      </xdr:nvSpPr>
      <xdr:spPr>
        <a:xfrm>
          <a:off x="8515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488" name="n_3aveValue【市民会館】&#10;一人当たり面積">
          <a:extLst>
            <a:ext uri="{FF2B5EF4-FFF2-40B4-BE49-F238E27FC236}">
              <a16:creationId xmlns:a16="http://schemas.microsoft.com/office/drawing/2014/main" id="{A66124DF-6031-43FE-96EC-5445ACC7489B}"/>
            </a:ext>
          </a:extLst>
        </xdr:cNvPr>
        <xdr:cNvSpPr txBox="1"/>
      </xdr:nvSpPr>
      <xdr:spPr>
        <a:xfrm>
          <a:off x="7626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40657</xdr:rowOff>
    </xdr:from>
    <xdr:ext cx="469744" cy="259045"/>
    <xdr:sp macro="" textlink="">
      <xdr:nvSpPr>
        <xdr:cNvPr id="489" name="n_4aveValue【市民会館】&#10;一人当たり面積">
          <a:extLst>
            <a:ext uri="{FF2B5EF4-FFF2-40B4-BE49-F238E27FC236}">
              <a16:creationId xmlns:a16="http://schemas.microsoft.com/office/drawing/2014/main" id="{EBBDC24F-82F6-405C-93DE-D3E42F2687F0}"/>
            </a:ext>
          </a:extLst>
        </xdr:cNvPr>
        <xdr:cNvSpPr txBox="1"/>
      </xdr:nvSpPr>
      <xdr:spPr>
        <a:xfrm>
          <a:off x="6737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72407</xdr:rowOff>
    </xdr:from>
    <xdr:ext cx="469744" cy="259045"/>
    <xdr:sp macro="" textlink="">
      <xdr:nvSpPr>
        <xdr:cNvPr id="490" name="n_1mainValue【市民会館】&#10;一人当たり面積">
          <a:extLst>
            <a:ext uri="{FF2B5EF4-FFF2-40B4-BE49-F238E27FC236}">
              <a16:creationId xmlns:a16="http://schemas.microsoft.com/office/drawing/2014/main" id="{462026AB-4A77-4213-9BB9-CBBECC83399A}"/>
            </a:ext>
          </a:extLst>
        </xdr:cNvPr>
        <xdr:cNvSpPr txBox="1"/>
      </xdr:nvSpPr>
      <xdr:spPr>
        <a:xfrm>
          <a:off x="9391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72407</xdr:rowOff>
    </xdr:from>
    <xdr:ext cx="469744" cy="259045"/>
    <xdr:sp macro="" textlink="">
      <xdr:nvSpPr>
        <xdr:cNvPr id="491" name="n_2mainValue【市民会館】&#10;一人当たり面積">
          <a:extLst>
            <a:ext uri="{FF2B5EF4-FFF2-40B4-BE49-F238E27FC236}">
              <a16:creationId xmlns:a16="http://schemas.microsoft.com/office/drawing/2014/main" id="{08A9BA38-27F5-431D-988A-D6D5EC10A287}"/>
            </a:ext>
          </a:extLst>
        </xdr:cNvPr>
        <xdr:cNvSpPr txBox="1"/>
      </xdr:nvSpPr>
      <xdr:spPr>
        <a:xfrm>
          <a:off x="8515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72407</xdr:rowOff>
    </xdr:from>
    <xdr:ext cx="469744" cy="259045"/>
    <xdr:sp macro="" textlink="">
      <xdr:nvSpPr>
        <xdr:cNvPr id="492" name="n_3mainValue【市民会館】&#10;一人当たり面積">
          <a:extLst>
            <a:ext uri="{FF2B5EF4-FFF2-40B4-BE49-F238E27FC236}">
              <a16:creationId xmlns:a16="http://schemas.microsoft.com/office/drawing/2014/main" id="{A97A3DC1-95AF-4446-83EE-2E8220BD164D}"/>
            </a:ext>
          </a:extLst>
        </xdr:cNvPr>
        <xdr:cNvSpPr txBox="1"/>
      </xdr:nvSpPr>
      <xdr:spPr>
        <a:xfrm>
          <a:off x="7626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76216</xdr:rowOff>
    </xdr:from>
    <xdr:ext cx="469744" cy="259045"/>
    <xdr:sp macro="" textlink="">
      <xdr:nvSpPr>
        <xdr:cNvPr id="493" name="n_4mainValue【市民会館】&#10;一人当たり面積">
          <a:extLst>
            <a:ext uri="{FF2B5EF4-FFF2-40B4-BE49-F238E27FC236}">
              <a16:creationId xmlns:a16="http://schemas.microsoft.com/office/drawing/2014/main" id="{1BD62200-596D-47E6-B2F4-9DFC572EB7CA}"/>
            </a:ext>
          </a:extLst>
        </xdr:cNvPr>
        <xdr:cNvSpPr txBox="1"/>
      </xdr:nvSpPr>
      <xdr:spPr>
        <a:xfrm>
          <a:off x="6737427" y="1824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DFBA0385-0641-49BB-B4FD-AB950017DFF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6B01B86C-1305-43EC-B5BB-5ACD4ED3618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2493C8DC-2D3F-4FFA-A70C-C8D79F5EEC6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582C607F-3624-4189-91CC-3444DCFD242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5EC2EC5C-00B6-428F-8579-E6CCEE736ED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F2B34D0E-3CF2-4ACC-805A-0959DB70F26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C5386B21-15A8-45A2-8307-E2673300CEA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1E9B8462-4373-44F9-ABE3-D426ADFF5C17}"/>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a:extLst>
            <a:ext uri="{FF2B5EF4-FFF2-40B4-BE49-F238E27FC236}">
              <a16:creationId xmlns:a16="http://schemas.microsoft.com/office/drawing/2014/main" id="{3D05E2F9-B98E-4ACD-B768-EE077ECA413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3" name="正方形/長方形 502">
          <a:extLst>
            <a:ext uri="{FF2B5EF4-FFF2-40B4-BE49-F238E27FC236}">
              <a16:creationId xmlns:a16="http://schemas.microsoft.com/office/drawing/2014/main" id="{A9434312-038D-47FF-B7DE-5F184DCA54D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4" name="正方形/長方形 503">
          <a:extLst>
            <a:ext uri="{FF2B5EF4-FFF2-40B4-BE49-F238E27FC236}">
              <a16:creationId xmlns:a16="http://schemas.microsoft.com/office/drawing/2014/main" id="{C2C78F19-A920-42C2-8EEC-B1B003F8CE0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5" name="正方形/長方形 504">
          <a:extLst>
            <a:ext uri="{FF2B5EF4-FFF2-40B4-BE49-F238E27FC236}">
              <a16:creationId xmlns:a16="http://schemas.microsoft.com/office/drawing/2014/main" id="{01AE99B1-79C4-4AE5-8A15-53A4F56BFE3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6" name="正方形/長方形 505">
          <a:extLst>
            <a:ext uri="{FF2B5EF4-FFF2-40B4-BE49-F238E27FC236}">
              <a16:creationId xmlns:a16="http://schemas.microsoft.com/office/drawing/2014/main" id="{A33FBC16-164F-4043-8A37-B162D3CAE5F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7" name="正方形/長方形 506">
          <a:extLst>
            <a:ext uri="{FF2B5EF4-FFF2-40B4-BE49-F238E27FC236}">
              <a16:creationId xmlns:a16="http://schemas.microsoft.com/office/drawing/2014/main" id="{6941B9B8-D85E-4B95-842C-72DFF188299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8" name="正方形/長方形 507">
          <a:extLst>
            <a:ext uri="{FF2B5EF4-FFF2-40B4-BE49-F238E27FC236}">
              <a16:creationId xmlns:a16="http://schemas.microsoft.com/office/drawing/2014/main" id="{37A3DA37-3D95-470C-91F2-BB5487FDA69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9" name="正方形/長方形 508">
          <a:extLst>
            <a:ext uri="{FF2B5EF4-FFF2-40B4-BE49-F238E27FC236}">
              <a16:creationId xmlns:a16="http://schemas.microsoft.com/office/drawing/2014/main" id="{B978485B-62CC-4270-953D-703BB9A3064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F3568FFA-7314-43BB-8917-C277CBDB806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B7EDBD42-C023-49FD-B427-50F4F496EB7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3DFEDF4C-6DB1-4C20-A984-87115ED77DC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F277F222-DB20-4217-B38A-91FB4F9AD5C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C04882A4-F08C-4FBA-B847-4D5C7F7B2A5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A3172AA7-B605-49C7-89D1-A34D0872386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CFF3962B-4388-49F7-A908-8DE25280699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D4219BA9-1D50-431F-80BF-082E39C07B4E}"/>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8" name="正方形/長方形 517">
          <a:extLst>
            <a:ext uri="{FF2B5EF4-FFF2-40B4-BE49-F238E27FC236}">
              <a16:creationId xmlns:a16="http://schemas.microsoft.com/office/drawing/2014/main" id="{06B246E9-5392-4E91-8966-195EB4CCB49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9" name="正方形/長方形 518">
          <a:extLst>
            <a:ext uri="{FF2B5EF4-FFF2-40B4-BE49-F238E27FC236}">
              <a16:creationId xmlns:a16="http://schemas.microsoft.com/office/drawing/2014/main" id="{824D50E7-16F2-43DA-9C01-CE0EDA125D8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0" name="正方形/長方形 519">
          <a:extLst>
            <a:ext uri="{FF2B5EF4-FFF2-40B4-BE49-F238E27FC236}">
              <a16:creationId xmlns:a16="http://schemas.microsoft.com/office/drawing/2014/main" id="{CE8AB608-DF79-4F4D-89C1-47E6BDC82CB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1" name="正方形/長方形 520">
          <a:extLst>
            <a:ext uri="{FF2B5EF4-FFF2-40B4-BE49-F238E27FC236}">
              <a16:creationId xmlns:a16="http://schemas.microsoft.com/office/drawing/2014/main" id="{7511686C-BBCD-4688-8B87-1C5CD105D87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2" name="正方形/長方形 521">
          <a:extLst>
            <a:ext uri="{FF2B5EF4-FFF2-40B4-BE49-F238E27FC236}">
              <a16:creationId xmlns:a16="http://schemas.microsoft.com/office/drawing/2014/main" id="{7ABE2DF6-610C-48CB-9B95-7772580CF10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3" name="正方形/長方形 522">
          <a:extLst>
            <a:ext uri="{FF2B5EF4-FFF2-40B4-BE49-F238E27FC236}">
              <a16:creationId xmlns:a16="http://schemas.microsoft.com/office/drawing/2014/main" id="{5BFFA2EC-3966-479D-BEE7-0425C6CC663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4" name="正方形/長方形 523">
          <a:extLst>
            <a:ext uri="{FF2B5EF4-FFF2-40B4-BE49-F238E27FC236}">
              <a16:creationId xmlns:a16="http://schemas.microsoft.com/office/drawing/2014/main" id="{83E180C8-4B8A-4791-A308-A8A05C7CD14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5" name="正方形/長方形 524">
          <a:extLst>
            <a:ext uri="{FF2B5EF4-FFF2-40B4-BE49-F238E27FC236}">
              <a16:creationId xmlns:a16="http://schemas.microsoft.com/office/drawing/2014/main" id="{024781A6-C7C4-487E-AD6D-ACEA49AB31FA}"/>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0838E999-47E7-4577-96CD-748A887E762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0D7D44F6-DE1C-4E7C-95DC-5B042FD1AF4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461FFA72-5413-4B5E-A97B-8CEB52868EB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845644E2-C558-47F4-80C1-3401A2E0F4A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339F5514-2511-4624-A8B8-F3569D45E79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5BE4C018-BEC7-4C76-9F5B-8B5B383B0B7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CB11E691-0FFE-4B0D-B55D-81E1D31867D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D8052618-8899-4544-B9FC-E1A9D1AA987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a:extLst>
            <a:ext uri="{FF2B5EF4-FFF2-40B4-BE49-F238E27FC236}">
              <a16:creationId xmlns:a16="http://schemas.microsoft.com/office/drawing/2014/main" id="{8BA1317D-0985-49DF-8FDF-8FC86942B6A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a:extLst>
            <a:ext uri="{FF2B5EF4-FFF2-40B4-BE49-F238E27FC236}">
              <a16:creationId xmlns:a16="http://schemas.microsoft.com/office/drawing/2014/main" id="{E2BB2F4F-3A01-42ED-A5BD-27D488428A1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a:extLst>
            <a:ext uri="{FF2B5EF4-FFF2-40B4-BE49-F238E27FC236}">
              <a16:creationId xmlns:a16="http://schemas.microsoft.com/office/drawing/2014/main" id="{34D47C72-C425-4B30-9C05-24751D1198F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a:extLst>
            <a:ext uri="{FF2B5EF4-FFF2-40B4-BE49-F238E27FC236}">
              <a16:creationId xmlns:a16="http://schemas.microsoft.com/office/drawing/2014/main" id="{4C344AA9-846F-4EEB-A619-9E5ABCB4EFD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a:extLst>
            <a:ext uri="{FF2B5EF4-FFF2-40B4-BE49-F238E27FC236}">
              <a16:creationId xmlns:a16="http://schemas.microsoft.com/office/drawing/2014/main" id="{579C52A8-067E-4E23-B078-1A7FA74738D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a:extLst>
            <a:ext uri="{FF2B5EF4-FFF2-40B4-BE49-F238E27FC236}">
              <a16:creationId xmlns:a16="http://schemas.microsoft.com/office/drawing/2014/main" id="{BE5F49DA-715B-466C-BCE2-C968F56DAC2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a:extLst>
            <a:ext uri="{FF2B5EF4-FFF2-40B4-BE49-F238E27FC236}">
              <a16:creationId xmlns:a16="http://schemas.microsoft.com/office/drawing/2014/main" id="{4F3E63CB-A345-48AF-9EE9-C24705B746D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a:extLst>
            <a:ext uri="{FF2B5EF4-FFF2-40B4-BE49-F238E27FC236}">
              <a16:creationId xmlns:a16="http://schemas.microsoft.com/office/drawing/2014/main" id="{65A586A6-B73C-4A9C-BA4B-8340BB1362F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0D3DB720-764D-416E-9ACD-BD9070AF285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483205D0-748F-4C16-9653-6E8A99E993F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F94DD41E-AE24-49BD-925E-6B825B5945D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54AE4412-A02D-4C11-801C-24D85F6941B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84C56BAD-5B47-4BED-927A-470B60EDDA5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98177E18-AB60-470B-AFE8-F0D4A64554B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7A1A121A-57E9-42EC-A1C3-DE953544CE3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E03E8F01-56C0-4EF5-872F-4409A7E7D8B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57C8080D-B9DA-457A-BCF8-1ABBC707682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31488B61-1B82-4BBC-93C3-69C7E1DDA2D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3AFC7FA2-FE11-4DE1-A626-49F90D86045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7CDC1447-10FE-4C82-9571-593E4B350D9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083A6A78-D250-45B2-8F00-B621D4C1F13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6B743254-8CDB-416D-A81A-0CE54B32F56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CF0DBAD2-A284-48EE-892D-B8244C3C9E7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FE29BCC3-8CD1-4457-8AB2-17F6BB4E4EC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591412B5-61DE-4455-AD22-3E4A0FD99D4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585AB034-BFA7-4AD6-A896-8A2DA6C4F20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287CDCEA-FC04-40FC-A593-07E268ABF26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76536C1A-2518-4A57-B6B6-861626AEB50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E7135C0B-46A2-47D1-B869-4797D70E651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87F00E16-5109-43BD-B2E9-9BF401461BA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55B12905-58B2-4F17-9795-EA7596960D2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5B3C2002-8387-43A1-AC8C-D858A024A47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庁舎】&#10;有形固定資産減価償却率グラフ枠">
          <a:extLst>
            <a:ext uri="{FF2B5EF4-FFF2-40B4-BE49-F238E27FC236}">
              <a16:creationId xmlns:a16="http://schemas.microsoft.com/office/drawing/2014/main" id="{C720A0F6-E03C-4070-97CA-09BA7D045E1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33745</xdr:rowOff>
    </xdr:to>
    <xdr:cxnSp macro="">
      <xdr:nvCxnSpPr>
        <xdr:cNvPr id="567" name="直線コネクタ 566">
          <a:extLst>
            <a:ext uri="{FF2B5EF4-FFF2-40B4-BE49-F238E27FC236}">
              <a16:creationId xmlns:a16="http://schemas.microsoft.com/office/drawing/2014/main" id="{5B6CF53F-3F44-493C-84B9-C04124BA6446}"/>
            </a:ext>
          </a:extLst>
        </xdr:cNvPr>
        <xdr:cNvCxnSpPr/>
      </xdr:nvCxnSpPr>
      <xdr:spPr>
        <a:xfrm flipV="1">
          <a:off x="16318864" y="17213036"/>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568" name="【庁舎】&#10;有形固定資産減価償却率最小値テキスト">
          <a:extLst>
            <a:ext uri="{FF2B5EF4-FFF2-40B4-BE49-F238E27FC236}">
              <a16:creationId xmlns:a16="http://schemas.microsoft.com/office/drawing/2014/main" id="{5CCB3FAA-E739-40CD-8834-50C26E3ABAB8}"/>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569" name="直線コネクタ 568">
          <a:extLst>
            <a:ext uri="{FF2B5EF4-FFF2-40B4-BE49-F238E27FC236}">
              <a16:creationId xmlns:a16="http://schemas.microsoft.com/office/drawing/2014/main" id="{BB59C1E7-7CC2-41C8-B6DA-76D06C143F9A}"/>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570" name="【庁舎】&#10;有形固定資産減価償却率最大値テキスト">
          <a:extLst>
            <a:ext uri="{FF2B5EF4-FFF2-40B4-BE49-F238E27FC236}">
              <a16:creationId xmlns:a16="http://schemas.microsoft.com/office/drawing/2014/main" id="{DB68AE98-6A0A-4441-801F-21B4EBC4EBC3}"/>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571" name="直線コネクタ 570">
          <a:extLst>
            <a:ext uri="{FF2B5EF4-FFF2-40B4-BE49-F238E27FC236}">
              <a16:creationId xmlns:a16="http://schemas.microsoft.com/office/drawing/2014/main" id="{F0832A1A-1BD0-49E8-AFA7-432643E5F2D5}"/>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167113</xdr:rowOff>
    </xdr:from>
    <xdr:ext cx="405111" cy="259045"/>
    <xdr:sp macro="" textlink="">
      <xdr:nvSpPr>
        <xdr:cNvPr id="572" name="【庁舎】&#10;有形固定資産減価償却率平均値テキスト">
          <a:extLst>
            <a:ext uri="{FF2B5EF4-FFF2-40B4-BE49-F238E27FC236}">
              <a16:creationId xmlns:a16="http://schemas.microsoft.com/office/drawing/2014/main" id="{B3DEF4C1-7698-4DB9-B430-C8D06A55504C}"/>
            </a:ext>
          </a:extLst>
        </xdr:cNvPr>
        <xdr:cNvSpPr txBox="1"/>
      </xdr:nvSpPr>
      <xdr:spPr>
        <a:xfrm>
          <a:off x="16357600" y="17826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573" name="フローチャート: 判断 572">
          <a:extLst>
            <a:ext uri="{FF2B5EF4-FFF2-40B4-BE49-F238E27FC236}">
              <a16:creationId xmlns:a16="http://schemas.microsoft.com/office/drawing/2014/main" id="{4C5346D9-2314-475F-984D-1D4287F1718C}"/>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574" name="フローチャート: 判断 573">
          <a:extLst>
            <a:ext uri="{FF2B5EF4-FFF2-40B4-BE49-F238E27FC236}">
              <a16:creationId xmlns:a16="http://schemas.microsoft.com/office/drawing/2014/main" id="{B2C35E97-78F2-4F41-A811-DD3BBBF20879}"/>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575" name="フローチャート: 判断 574">
          <a:extLst>
            <a:ext uri="{FF2B5EF4-FFF2-40B4-BE49-F238E27FC236}">
              <a16:creationId xmlns:a16="http://schemas.microsoft.com/office/drawing/2014/main" id="{40172AA1-B461-4BA2-BEC4-A9F235FA549F}"/>
            </a:ext>
          </a:extLst>
        </xdr:cNvPr>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576" name="フローチャート: 判断 575">
          <a:extLst>
            <a:ext uri="{FF2B5EF4-FFF2-40B4-BE49-F238E27FC236}">
              <a16:creationId xmlns:a16="http://schemas.microsoft.com/office/drawing/2014/main" id="{39533F78-FD17-44B8-8640-FA45CBD0B165}"/>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149498</xdr:rowOff>
    </xdr:from>
    <xdr:to>
      <xdr:col>67</xdr:col>
      <xdr:colOff>101600</xdr:colOff>
      <xdr:row>105</xdr:row>
      <xdr:rowOff>79648</xdr:rowOff>
    </xdr:to>
    <xdr:sp macro="" textlink="">
      <xdr:nvSpPr>
        <xdr:cNvPr id="577" name="フローチャート: 判断 576">
          <a:extLst>
            <a:ext uri="{FF2B5EF4-FFF2-40B4-BE49-F238E27FC236}">
              <a16:creationId xmlns:a16="http://schemas.microsoft.com/office/drawing/2014/main" id="{CE5454EA-29BD-466F-AC8C-D4C38E22FAF4}"/>
            </a:ext>
          </a:extLst>
        </xdr:cNvPr>
        <xdr:cNvSpPr/>
      </xdr:nvSpPr>
      <xdr:spPr>
        <a:xfrm>
          <a:off x="12763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78424D3F-F173-4DC5-9054-6D24C3C2C4F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AFF326FE-8904-4F1E-9849-2A5AF7F2BA4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AC4D7E4A-C5EC-4D9B-8E54-BF947E0501C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530A0F45-1196-4AD1-B2C8-F9295EC8E43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5BEB6697-31A7-4AAD-A3D9-9B43473B00F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44994</xdr:rowOff>
    </xdr:from>
    <xdr:to>
      <xdr:col>85</xdr:col>
      <xdr:colOff>177800</xdr:colOff>
      <xdr:row>100</xdr:row>
      <xdr:rowOff>146594</xdr:rowOff>
    </xdr:to>
    <xdr:sp macro="" textlink="">
      <xdr:nvSpPr>
        <xdr:cNvPr id="583" name="楕円 582">
          <a:extLst>
            <a:ext uri="{FF2B5EF4-FFF2-40B4-BE49-F238E27FC236}">
              <a16:creationId xmlns:a16="http://schemas.microsoft.com/office/drawing/2014/main" id="{6DBA17A6-0993-4203-AD48-90D27E9A686B}"/>
            </a:ext>
          </a:extLst>
        </xdr:cNvPr>
        <xdr:cNvSpPr/>
      </xdr:nvSpPr>
      <xdr:spPr>
        <a:xfrm>
          <a:off x="16268700" y="1718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141712</xdr:rowOff>
    </xdr:from>
    <xdr:ext cx="340478" cy="259045"/>
    <xdr:sp macro="" textlink="">
      <xdr:nvSpPr>
        <xdr:cNvPr id="584" name="【庁舎】&#10;有形固定資産減価償却率該当値テキスト">
          <a:extLst>
            <a:ext uri="{FF2B5EF4-FFF2-40B4-BE49-F238E27FC236}">
              <a16:creationId xmlns:a16="http://schemas.microsoft.com/office/drawing/2014/main" id="{88D257A2-10D3-405B-A7AB-DE392FAFC019}"/>
            </a:ext>
          </a:extLst>
        </xdr:cNvPr>
        <xdr:cNvSpPr txBox="1"/>
      </xdr:nvSpPr>
      <xdr:spPr>
        <a:xfrm>
          <a:off x="16357600" y="171152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2539</xdr:rowOff>
    </xdr:from>
    <xdr:to>
      <xdr:col>81</xdr:col>
      <xdr:colOff>101600</xdr:colOff>
      <xdr:row>100</xdr:row>
      <xdr:rowOff>104139</xdr:rowOff>
    </xdr:to>
    <xdr:sp macro="" textlink="">
      <xdr:nvSpPr>
        <xdr:cNvPr id="585" name="楕円 584">
          <a:extLst>
            <a:ext uri="{FF2B5EF4-FFF2-40B4-BE49-F238E27FC236}">
              <a16:creationId xmlns:a16="http://schemas.microsoft.com/office/drawing/2014/main" id="{23D79286-24C8-46FE-AD65-9E8EB941CC13}"/>
            </a:ext>
          </a:extLst>
        </xdr:cNvPr>
        <xdr:cNvSpPr/>
      </xdr:nvSpPr>
      <xdr:spPr>
        <a:xfrm>
          <a:off x="15430500" y="171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53339</xdr:rowOff>
    </xdr:from>
    <xdr:to>
      <xdr:col>85</xdr:col>
      <xdr:colOff>127000</xdr:colOff>
      <xdr:row>100</xdr:row>
      <xdr:rowOff>95794</xdr:rowOff>
    </xdr:to>
    <xdr:cxnSp macro="">
      <xdr:nvCxnSpPr>
        <xdr:cNvPr id="586" name="直線コネクタ 585">
          <a:extLst>
            <a:ext uri="{FF2B5EF4-FFF2-40B4-BE49-F238E27FC236}">
              <a16:creationId xmlns:a16="http://schemas.microsoft.com/office/drawing/2014/main" id="{7FA2F049-909C-4A83-A21A-7AC9BB5863A5}"/>
            </a:ext>
          </a:extLst>
        </xdr:cNvPr>
        <xdr:cNvCxnSpPr/>
      </xdr:nvCxnSpPr>
      <xdr:spPr>
        <a:xfrm>
          <a:off x="15481300" y="17198339"/>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131536</xdr:rowOff>
    </xdr:from>
    <xdr:to>
      <xdr:col>76</xdr:col>
      <xdr:colOff>165100</xdr:colOff>
      <xdr:row>100</xdr:row>
      <xdr:rowOff>61686</xdr:rowOff>
    </xdr:to>
    <xdr:sp macro="" textlink="">
      <xdr:nvSpPr>
        <xdr:cNvPr id="587" name="楕円 586">
          <a:extLst>
            <a:ext uri="{FF2B5EF4-FFF2-40B4-BE49-F238E27FC236}">
              <a16:creationId xmlns:a16="http://schemas.microsoft.com/office/drawing/2014/main" id="{9F7CB955-9D36-4CE8-868C-50EE2F7F889A}"/>
            </a:ext>
          </a:extLst>
        </xdr:cNvPr>
        <xdr:cNvSpPr/>
      </xdr:nvSpPr>
      <xdr:spPr>
        <a:xfrm>
          <a:off x="14541500" y="171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10886</xdr:rowOff>
    </xdr:from>
    <xdr:to>
      <xdr:col>81</xdr:col>
      <xdr:colOff>50800</xdr:colOff>
      <xdr:row>100</xdr:row>
      <xdr:rowOff>53339</xdr:rowOff>
    </xdr:to>
    <xdr:cxnSp macro="">
      <xdr:nvCxnSpPr>
        <xdr:cNvPr id="588" name="直線コネクタ 587">
          <a:extLst>
            <a:ext uri="{FF2B5EF4-FFF2-40B4-BE49-F238E27FC236}">
              <a16:creationId xmlns:a16="http://schemas.microsoft.com/office/drawing/2014/main" id="{0FFFB493-232F-4048-9849-6459BF72013F}"/>
            </a:ext>
          </a:extLst>
        </xdr:cNvPr>
        <xdr:cNvCxnSpPr/>
      </xdr:nvCxnSpPr>
      <xdr:spPr>
        <a:xfrm>
          <a:off x="14592300" y="17155886"/>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87449</xdr:rowOff>
    </xdr:from>
    <xdr:to>
      <xdr:col>72</xdr:col>
      <xdr:colOff>38100</xdr:colOff>
      <xdr:row>100</xdr:row>
      <xdr:rowOff>17599</xdr:rowOff>
    </xdr:to>
    <xdr:sp macro="" textlink="">
      <xdr:nvSpPr>
        <xdr:cNvPr id="589" name="楕円 588">
          <a:extLst>
            <a:ext uri="{FF2B5EF4-FFF2-40B4-BE49-F238E27FC236}">
              <a16:creationId xmlns:a16="http://schemas.microsoft.com/office/drawing/2014/main" id="{F82A6A3A-DE84-48B1-8007-352900345001}"/>
            </a:ext>
          </a:extLst>
        </xdr:cNvPr>
        <xdr:cNvSpPr/>
      </xdr:nvSpPr>
      <xdr:spPr>
        <a:xfrm>
          <a:off x="13652500" y="1706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138249</xdr:rowOff>
    </xdr:from>
    <xdr:to>
      <xdr:col>76</xdr:col>
      <xdr:colOff>114300</xdr:colOff>
      <xdr:row>100</xdr:row>
      <xdr:rowOff>10886</xdr:rowOff>
    </xdr:to>
    <xdr:cxnSp macro="">
      <xdr:nvCxnSpPr>
        <xdr:cNvPr id="590" name="直線コネクタ 589">
          <a:extLst>
            <a:ext uri="{FF2B5EF4-FFF2-40B4-BE49-F238E27FC236}">
              <a16:creationId xmlns:a16="http://schemas.microsoft.com/office/drawing/2014/main" id="{29F4ECAB-2F07-463A-9A76-E8F03DBAAAF5}"/>
            </a:ext>
          </a:extLst>
        </xdr:cNvPr>
        <xdr:cNvCxnSpPr/>
      </xdr:nvCxnSpPr>
      <xdr:spPr>
        <a:xfrm>
          <a:off x="13703300" y="1711179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142966</xdr:rowOff>
    </xdr:from>
    <xdr:to>
      <xdr:col>67</xdr:col>
      <xdr:colOff>101600</xdr:colOff>
      <xdr:row>100</xdr:row>
      <xdr:rowOff>73116</xdr:rowOff>
    </xdr:to>
    <xdr:sp macro="" textlink="">
      <xdr:nvSpPr>
        <xdr:cNvPr id="591" name="楕円 590">
          <a:extLst>
            <a:ext uri="{FF2B5EF4-FFF2-40B4-BE49-F238E27FC236}">
              <a16:creationId xmlns:a16="http://schemas.microsoft.com/office/drawing/2014/main" id="{471BDA0D-84E1-46CC-A5F0-BCB541E72CE0}"/>
            </a:ext>
          </a:extLst>
        </xdr:cNvPr>
        <xdr:cNvSpPr/>
      </xdr:nvSpPr>
      <xdr:spPr>
        <a:xfrm>
          <a:off x="12763500" y="1711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138249</xdr:rowOff>
    </xdr:from>
    <xdr:to>
      <xdr:col>71</xdr:col>
      <xdr:colOff>177800</xdr:colOff>
      <xdr:row>100</xdr:row>
      <xdr:rowOff>22316</xdr:rowOff>
    </xdr:to>
    <xdr:cxnSp macro="">
      <xdr:nvCxnSpPr>
        <xdr:cNvPr id="592" name="直線コネクタ 591">
          <a:extLst>
            <a:ext uri="{FF2B5EF4-FFF2-40B4-BE49-F238E27FC236}">
              <a16:creationId xmlns:a16="http://schemas.microsoft.com/office/drawing/2014/main" id="{8176922D-A4EA-4A7A-B132-C9B071FBEC38}"/>
            </a:ext>
          </a:extLst>
        </xdr:cNvPr>
        <xdr:cNvCxnSpPr/>
      </xdr:nvCxnSpPr>
      <xdr:spPr>
        <a:xfrm flipV="1">
          <a:off x="12814300" y="17111799"/>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106697</xdr:rowOff>
    </xdr:from>
    <xdr:ext cx="405111" cy="259045"/>
    <xdr:sp macro="" textlink="">
      <xdr:nvSpPr>
        <xdr:cNvPr id="593" name="n_1aveValue【庁舎】&#10;有形固定資産減価償却率">
          <a:extLst>
            <a:ext uri="{FF2B5EF4-FFF2-40B4-BE49-F238E27FC236}">
              <a16:creationId xmlns:a16="http://schemas.microsoft.com/office/drawing/2014/main" id="{FC99E92D-0753-4033-AB71-3A8247025F6F}"/>
            </a:ext>
          </a:extLst>
        </xdr:cNvPr>
        <xdr:cNvSpPr txBox="1"/>
      </xdr:nvSpPr>
      <xdr:spPr>
        <a:xfrm>
          <a:off x="152660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131190</xdr:rowOff>
    </xdr:from>
    <xdr:ext cx="405111" cy="259045"/>
    <xdr:sp macro="" textlink="">
      <xdr:nvSpPr>
        <xdr:cNvPr id="594" name="n_2aveValue【庁舎】&#10;有形固定資産減価償却率">
          <a:extLst>
            <a:ext uri="{FF2B5EF4-FFF2-40B4-BE49-F238E27FC236}">
              <a16:creationId xmlns:a16="http://schemas.microsoft.com/office/drawing/2014/main" id="{65B805A0-8FD2-49A9-BAB6-BDC59CEC7E94}"/>
            </a:ext>
          </a:extLst>
        </xdr:cNvPr>
        <xdr:cNvSpPr txBox="1"/>
      </xdr:nvSpPr>
      <xdr:spPr>
        <a:xfrm>
          <a:off x="14389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595" name="n_3aveValue【庁舎】&#10;有形固定資産減価償却率">
          <a:extLst>
            <a:ext uri="{FF2B5EF4-FFF2-40B4-BE49-F238E27FC236}">
              <a16:creationId xmlns:a16="http://schemas.microsoft.com/office/drawing/2014/main" id="{7AF9ADFC-08BA-42A5-97CE-318DC59417B9}"/>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70775</xdr:rowOff>
    </xdr:from>
    <xdr:ext cx="405111" cy="259045"/>
    <xdr:sp macro="" textlink="">
      <xdr:nvSpPr>
        <xdr:cNvPr id="596" name="n_4aveValue【庁舎】&#10;有形固定資産減価償却率">
          <a:extLst>
            <a:ext uri="{FF2B5EF4-FFF2-40B4-BE49-F238E27FC236}">
              <a16:creationId xmlns:a16="http://schemas.microsoft.com/office/drawing/2014/main" id="{5B7E90EC-D0AB-4E3F-8D3F-6A917DC2E815}"/>
            </a:ext>
          </a:extLst>
        </xdr:cNvPr>
        <xdr:cNvSpPr txBox="1"/>
      </xdr:nvSpPr>
      <xdr:spPr>
        <a:xfrm>
          <a:off x="126117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120666</xdr:rowOff>
    </xdr:from>
    <xdr:ext cx="340478" cy="259045"/>
    <xdr:sp macro="" textlink="">
      <xdr:nvSpPr>
        <xdr:cNvPr id="597" name="n_1mainValue【庁舎】&#10;有形固定資産減価償却率">
          <a:extLst>
            <a:ext uri="{FF2B5EF4-FFF2-40B4-BE49-F238E27FC236}">
              <a16:creationId xmlns:a16="http://schemas.microsoft.com/office/drawing/2014/main" id="{940C38D5-A168-4DFA-B6D3-077DEBAA5DD4}"/>
            </a:ext>
          </a:extLst>
        </xdr:cNvPr>
        <xdr:cNvSpPr txBox="1"/>
      </xdr:nvSpPr>
      <xdr:spPr>
        <a:xfrm>
          <a:off x="15298361" y="16922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78213</xdr:rowOff>
    </xdr:from>
    <xdr:ext cx="340478" cy="259045"/>
    <xdr:sp macro="" textlink="">
      <xdr:nvSpPr>
        <xdr:cNvPr id="598" name="n_2mainValue【庁舎】&#10;有形固定資産減価償却率">
          <a:extLst>
            <a:ext uri="{FF2B5EF4-FFF2-40B4-BE49-F238E27FC236}">
              <a16:creationId xmlns:a16="http://schemas.microsoft.com/office/drawing/2014/main" id="{BC076A38-692C-42BA-BD36-9EFACD2CB884}"/>
            </a:ext>
          </a:extLst>
        </xdr:cNvPr>
        <xdr:cNvSpPr txBox="1"/>
      </xdr:nvSpPr>
      <xdr:spPr>
        <a:xfrm>
          <a:off x="14422061" y="168803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34126</xdr:rowOff>
    </xdr:from>
    <xdr:ext cx="340478" cy="259045"/>
    <xdr:sp macro="" textlink="">
      <xdr:nvSpPr>
        <xdr:cNvPr id="599" name="n_3mainValue【庁舎】&#10;有形固定資産減価償却率">
          <a:extLst>
            <a:ext uri="{FF2B5EF4-FFF2-40B4-BE49-F238E27FC236}">
              <a16:creationId xmlns:a16="http://schemas.microsoft.com/office/drawing/2014/main" id="{F7097526-4309-4012-AACE-C93F3689B705}"/>
            </a:ext>
          </a:extLst>
        </xdr:cNvPr>
        <xdr:cNvSpPr txBox="1"/>
      </xdr:nvSpPr>
      <xdr:spPr>
        <a:xfrm>
          <a:off x="13533061" y="168362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89643</xdr:rowOff>
    </xdr:from>
    <xdr:ext cx="340478" cy="259045"/>
    <xdr:sp macro="" textlink="">
      <xdr:nvSpPr>
        <xdr:cNvPr id="600" name="n_4mainValue【庁舎】&#10;有形固定資産減価償却率">
          <a:extLst>
            <a:ext uri="{FF2B5EF4-FFF2-40B4-BE49-F238E27FC236}">
              <a16:creationId xmlns:a16="http://schemas.microsoft.com/office/drawing/2014/main" id="{771BF6FB-75D0-47D0-AFB6-77D1D251A8FB}"/>
            </a:ext>
          </a:extLst>
        </xdr:cNvPr>
        <xdr:cNvSpPr txBox="1"/>
      </xdr:nvSpPr>
      <xdr:spPr>
        <a:xfrm>
          <a:off x="12644061" y="168917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5318A995-E3CB-4C2F-B14B-309715594B1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B918C7EB-DC82-45EF-BB3F-5069D89CC71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267517E9-4EBC-4E68-9894-AA2DDDBC5F6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6B153C3D-84CE-40DE-AE4E-91184A8E7D5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785529DC-E3A3-464A-8888-067AF36DE5A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344AB25A-3D01-49F8-8422-D396B635B37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6836C1CB-600B-4F59-8D87-30775967375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C2EBA489-B954-493B-806E-0DF4BB43882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899D2671-88D7-497D-AA8B-95AE763D09D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D15CD138-D11E-4AE3-86EC-D0DC38DC402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611" name="直線コネクタ 610">
          <a:extLst>
            <a:ext uri="{FF2B5EF4-FFF2-40B4-BE49-F238E27FC236}">
              <a16:creationId xmlns:a16="http://schemas.microsoft.com/office/drawing/2014/main" id="{66903F3E-6D43-44BB-9DF4-8677554741CA}"/>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612" name="テキスト ボックス 611">
          <a:extLst>
            <a:ext uri="{FF2B5EF4-FFF2-40B4-BE49-F238E27FC236}">
              <a16:creationId xmlns:a16="http://schemas.microsoft.com/office/drawing/2014/main" id="{037989BA-ED94-4D63-9946-14994B6E4350}"/>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613" name="直線コネクタ 612">
          <a:extLst>
            <a:ext uri="{FF2B5EF4-FFF2-40B4-BE49-F238E27FC236}">
              <a16:creationId xmlns:a16="http://schemas.microsoft.com/office/drawing/2014/main" id="{07466536-2DC3-4660-9F6A-17200FCCAAB6}"/>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14" name="テキスト ボックス 613">
          <a:extLst>
            <a:ext uri="{FF2B5EF4-FFF2-40B4-BE49-F238E27FC236}">
              <a16:creationId xmlns:a16="http://schemas.microsoft.com/office/drawing/2014/main" id="{AB1ED153-EAB9-4E06-8BFB-09431FEAC67D}"/>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615" name="直線コネクタ 614">
          <a:extLst>
            <a:ext uri="{FF2B5EF4-FFF2-40B4-BE49-F238E27FC236}">
              <a16:creationId xmlns:a16="http://schemas.microsoft.com/office/drawing/2014/main" id="{9C6AA4E8-8308-4064-A00F-A66D6085750F}"/>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616" name="テキスト ボックス 615">
          <a:extLst>
            <a:ext uri="{FF2B5EF4-FFF2-40B4-BE49-F238E27FC236}">
              <a16:creationId xmlns:a16="http://schemas.microsoft.com/office/drawing/2014/main" id="{7F38B3F5-9B07-4D84-9847-8345F90C1A18}"/>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7" name="直線コネクタ 616">
          <a:extLst>
            <a:ext uri="{FF2B5EF4-FFF2-40B4-BE49-F238E27FC236}">
              <a16:creationId xmlns:a16="http://schemas.microsoft.com/office/drawing/2014/main" id="{541F0E19-3628-4F23-A4CB-74FDDBFC3E7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8" name="テキスト ボックス 617">
          <a:extLst>
            <a:ext uri="{FF2B5EF4-FFF2-40B4-BE49-F238E27FC236}">
              <a16:creationId xmlns:a16="http://schemas.microsoft.com/office/drawing/2014/main" id="{B0EB8BE0-45B7-48F1-AF1A-AEC04C7A96B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619" name="直線コネクタ 618">
          <a:extLst>
            <a:ext uri="{FF2B5EF4-FFF2-40B4-BE49-F238E27FC236}">
              <a16:creationId xmlns:a16="http://schemas.microsoft.com/office/drawing/2014/main" id="{56D37208-3B78-41EB-8F63-979027617B1F}"/>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620" name="テキスト ボックス 619">
          <a:extLst>
            <a:ext uri="{FF2B5EF4-FFF2-40B4-BE49-F238E27FC236}">
              <a16:creationId xmlns:a16="http://schemas.microsoft.com/office/drawing/2014/main" id="{B22EFA70-EE43-4AA5-96D7-AF2405492534}"/>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21" name="直線コネクタ 620">
          <a:extLst>
            <a:ext uri="{FF2B5EF4-FFF2-40B4-BE49-F238E27FC236}">
              <a16:creationId xmlns:a16="http://schemas.microsoft.com/office/drawing/2014/main" id="{50AAD4B6-C55D-430F-8726-8A4E33259D0E}"/>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22" name="テキスト ボックス 621">
          <a:extLst>
            <a:ext uri="{FF2B5EF4-FFF2-40B4-BE49-F238E27FC236}">
              <a16:creationId xmlns:a16="http://schemas.microsoft.com/office/drawing/2014/main" id="{E835982A-7662-41BE-AB24-99C3FAF2FC76}"/>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623" name="直線コネクタ 622">
          <a:extLst>
            <a:ext uri="{FF2B5EF4-FFF2-40B4-BE49-F238E27FC236}">
              <a16:creationId xmlns:a16="http://schemas.microsoft.com/office/drawing/2014/main" id="{1F3F7C1E-4C71-4251-8885-02D27822E572}"/>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624" name="テキスト ボックス 623">
          <a:extLst>
            <a:ext uri="{FF2B5EF4-FFF2-40B4-BE49-F238E27FC236}">
              <a16:creationId xmlns:a16="http://schemas.microsoft.com/office/drawing/2014/main" id="{5A19CBFF-5430-4748-8502-078ED9CB45AC}"/>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5" name="直線コネクタ 624">
          <a:extLst>
            <a:ext uri="{FF2B5EF4-FFF2-40B4-BE49-F238E27FC236}">
              <a16:creationId xmlns:a16="http://schemas.microsoft.com/office/drawing/2014/main" id="{5C9C8052-392A-4489-9B56-A55B49AD572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6" name="テキスト ボックス 625">
          <a:extLst>
            <a:ext uri="{FF2B5EF4-FFF2-40B4-BE49-F238E27FC236}">
              <a16:creationId xmlns:a16="http://schemas.microsoft.com/office/drawing/2014/main" id="{42FD1F83-067E-4B29-82FB-86E6D0ED25F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7" name="【庁舎】&#10;一人当たり面積グラフ枠">
          <a:extLst>
            <a:ext uri="{FF2B5EF4-FFF2-40B4-BE49-F238E27FC236}">
              <a16:creationId xmlns:a16="http://schemas.microsoft.com/office/drawing/2014/main" id="{A1C1487D-7914-497B-8526-04D36FB4059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170498</xdr:rowOff>
    </xdr:from>
    <xdr:to>
      <xdr:col>116</xdr:col>
      <xdr:colOff>62864</xdr:colOff>
      <xdr:row>108</xdr:row>
      <xdr:rowOff>56198</xdr:rowOff>
    </xdr:to>
    <xdr:cxnSp macro="">
      <xdr:nvCxnSpPr>
        <xdr:cNvPr id="628" name="直線コネクタ 627">
          <a:extLst>
            <a:ext uri="{FF2B5EF4-FFF2-40B4-BE49-F238E27FC236}">
              <a16:creationId xmlns:a16="http://schemas.microsoft.com/office/drawing/2014/main" id="{CD364A95-7E2E-4835-82E0-7DF7184AC8A0}"/>
            </a:ext>
          </a:extLst>
        </xdr:cNvPr>
        <xdr:cNvCxnSpPr/>
      </xdr:nvCxnSpPr>
      <xdr:spPr>
        <a:xfrm flipV="1">
          <a:off x="22160864" y="17144048"/>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629" name="【庁舎】&#10;一人当たり面積最小値テキスト">
          <a:extLst>
            <a:ext uri="{FF2B5EF4-FFF2-40B4-BE49-F238E27FC236}">
              <a16:creationId xmlns:a16="http://schemas.microsoft.com/office/drawing/2014/main" id="{C0303DCB-58C1-42FD-9A69-B0393913955F}"/>
            </a:ext>
          </a:extLst>
        </xdr:cNvPr>
        <xdr:cNvSpPr txBox="1"/>
      </xdr:nvSpPr>
      <xdr:spPr>
        <a:xfrm>
          <a:off x="22199600" y="1857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630" name="直線コネクタ 629">
          <a:extLst>
            <a:ext uri="{FF2B5EF4-FFF2-40B4-BE49-F238E27FC236}">
              <a16:creationId xmlns:a16="http://schemas.microsoft.com/office/drawing/2014/main" id="{1EEAF2BC-26E0-4A85-9ACF-D0CF014397B3}"/>
            </a:ext>
          </a:extLst>
        </xdr:cNvPr>
        <xdr:cNvCxnSpPr/>
      </xdr:nvCxnSpPr>
      <xdr:spPr>
        <a:xfrm>
          <a:off x="22072600" y="185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117175</xdr:rowOff>
    </xdr:from>
    <xdr:ext cx="469744" cy="259045"/>
    <xdr:sp macro="" textlink="">
      <xdr:nvSpPr>
        <xdr:cNvPr id="631" name="【庁舎】&#10;一人当たり面積最大値テキスト">
          <a:extLst>
            <a:ext uri="{FF2B5EF4-FFF2-40B4-BE49-F238E27FC236}">
              <a16:creationId xmlns:a16="http://schemas.microsoft.com/office/drawing/2014/main" id="{5F9BD03A-361A-4F15-8EF7-979F7DD7B5DC}"/>
            </a:ext>
          </a:extLst>
        </xdr:cNvPr>
        <xdr:cNvSpPr txBox="1"/>
      </xdr:nvSpPr>
      <xdr:spPr>
        <a:xfrm>
          <a:off x="22199600" y="1691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170498</xdr:rowOff>
    </xdr:from>
    <xdr:to>
      <xdr:col>116</xdr:col>
      <xdr:colOff>152400</xdr:colOff>
      <xdr:row>99</xdr:row>
      <xdr:rowOff>170498</xdr:rowOff>
    </xdr:to>
    <xdr:cxnSp macro="">
      <xdr:nvCxnSpPr>
        <xdr:cNvPr id="632" name="直線コネクタ 631">
          <a:extLst>
            <a:ext uri="{FF2B5EF4-FFF2-40B4-BE49-F238E27FC236}">
              <a16:creationId xmlns:a16="http://schemas.microsoft.com/office/drawing/2014/main" id="{757B6EB6-D6C9-4760-B3A1-A92B80BB3701}"/>
            </a:ext>
          </a:extLst>
        </xdr:cNvPr>
        <xdr:cNvCxnSpPr/>
      </xdr:nvCxnSpPr>
      <xdr:spPr>
        <a:xfrm>
          <a:off x="22072600" y="1714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76852</xdr:rowOff>
    </xdr:from>
    <xdr:ext cx="469744" cy="259045"/>
    <xdr:sp macro="" textlink="">
      <xdr:nvSpPr>
        <xdr:cNvPr id="633" name="【庁舎】&#10;一人当たり面積平均値テキスト">
          <a:extLst>
            <a:ext uri="{FF2B5EF4-FFF2-40B4-BE49-F238E27FC236}">
              <a16:creationId xmlns:a16="http://schemas.microsoft.com/office/drawing/2014/main" id="{F8822245-57A2-4E92-905E-DED83C81CDF3}"/>
            </a:ext>
          </a:extLst>
        </xdr:cNvPr>
        <xdr:cNvSpPr txBox="1"/>
      </xdr:nvSpPr>
      <xdr:spPr>
        <a:xfrm>
          <a:off x="22199600" y="17907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53975</xdr:rowOff>
    </xdr:from>
    <xdr:to>
      <xdr:col>116</xdr:col>
      <xdr:colOff>114300</xdr:colOff>
      <xdr:row>105</xdr:row>
      <xdr:rowOff>155575</xdr:rowOff>
    </xdr:to>
    <xdr:sp macro="" textlink="">
      <xdr:nvSpPr>
        <xdr:cNvPr id="634" name="フローチャート: 判断 633">
          <a:extLst>
            <a:ext uri="{FF2B5EF4-FFF2-40B4-BE49-F238E27FC236}">
              <a16:creationId xmlns:a16="http://schemas.microsoft.com/office/drawing/2014/main" id="{AF3A1EC0-A408-4A83-BE93-8DCD6BA7B3D9}"/>
            </a:ext>
          </a:extLst>
        </xdr:cNvPr>
        <xdr:cNvSpPr/>
      </xdr:nvSpPr>
      <xdr:spPr>
        <a:xfrm>
          <a:off x="221107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56832</xdr:rowOff>
    </xdr:from>
    <xdr:to>
      <xdr:col>112</xdr:col>
      <xdr:colOff>38100</xdr:colOff>
      <xdr:row>105</xdr:row>
      <xdr:rowOff>158432</xdr:rowOff>
    </xdr:to>
    <xdr:sp macro="" textlink="">
      <xdr:nvSpPr>
        <xdr:cNvPr id="635" name="フローチャート: 判断 634">
          <a:extLst>
            <a:ext uri="{FF2B5EF4-FFF2-40B4-BE49-F238E27FC236}">
              <a16:creationId xmlns:a16="http://schemas.microsoft.com/office/drawing/2014/main" id="{BA6E7546-8DFE-422A-9AAC-E64E5DF0CB20}"/>
            </a:ext>
          </a:extLst>
        </xdr:cNvPr>
        <xdr:cNvSpPr/>
      </xdr:nvSpPr>
      <xdr:spPr>
        <a:xfrm>
          <a:off x="21272500" y="1805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636" name="フローチャート: 判断 635">
          <a:extLst>
            <a:ext uri="{FF2B5EF4-FFF2-40B4-BE49-F238E27FC236}">
              <a16:creationId xmlns:a16="http://schemas.microsoft.com/office/drawing/2014/main" id="{1717A126-578A-4BE3-8C62-D6278472CD13}"/>
            </a:ext>
          </a:extLst>
        </xdr:cNvPr>
        <xdr:cNvSpPr/>
      </xdr:nvSpPr>
      <xdr:spPr>
        <a:xfrm>
          <a:off x="2038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65405</xdr:rowOff>
    </xdr:from>
    <xdr:to>
      <xdr:col>102</xdr:col>
      <xdr:colOff>165100</xdr:colOff>
      <xdr:row>105</xdr:row>
      <xdr:rowOff>167005</xdr:rowOff>
    </xdr:to>
    <xdr:sp macro="" textlink="">
      <xdr:nvSpPr>
        <xdr:cNvPr id="637" name="フローチャート: 判断 636">
          <a:extLst>
            <a:ext uri="{FF2B5EF4-FFF2-40B4-BE49-F238E27FC236}">
              <a16:creationId xmlns:a16="http://schemas.microsoft.com/office/drawing/2014/main" id="{A87075CD-0B7D-4EDF-99B9-A9A44381DCC9}"/>
            </a:ext>
          </a:extLst>
        </xdr:cNvPr>
        <xdr:cNvSpPr/>
      </xdr:nvSpPr>
      <xdr:spPr>
        <a:xfrm>
          <a:off x="19494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102552</xdr:rowOff>
    </xdr:from>
    <xdr:to>
      <xdr:col>98</xdr:col>
      <xdr:colOff>38100</xdr:colOff>
      <xdr:row>106</xdr:row>
      <xdr:rowOff>32702</xdr:rowOff>
    </xdr:to>
    <xdr:sp macro="" textlink="">
      <xdr:nvSpPr>
        <xdr:cNvPr id="638" name="フローチャート: 判断 637">
          <a:extLst>
            <a:ext uri="{FF2B5EF4-FFF2-40B4-BE49-F238E27FC236}">
              <a16:creationId xmlns:a16="http://schemas.microsoft.com/office/drawing/2014/main" id="{861E058F-2783-40FE-9776-264A17C4AA12}"/>
            </a:ext>
          </a:extLst>
        </xdr:cNvPr>
        <xdr:cNvSpPr/>
      </xdr:nvSpPr>
      <xdr:spPr>
        <a:xfrm>
          <a:off x="18605500" y="181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89AC01BD-4CA1-4132-AFDD-09CD997D32E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0EC6D8F0-F72F-42E6-BCDA-2D21C8CDBF2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4489CB45-78FA-4D38-B54A-002DC65C33E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C2E7431C-108E-45EF-86D7-208E3EDBA72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065B5B0B-5EED-46E3-AFD6-44E05D9F489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644" name="楕円 643">
          <a:extLst>
            <a:ext uri="{FF2B5EF4-FFF2-40B4-BE49-F238E27FC236}">
              <a16:creationId xmlns:a16="http://schemas.microsoft.com/office/drawing/2014/main" id="{8F6C1F1D-4FF0-4353-AC83-3AD5F7BBF681}"/>
            </a:ext>
          </a:extLst>
        </xdr:cNvPr>
        <xdr:cNvSpPr/>
      </xdr:nvSpPr>
      <xdr:spPr>
        <a:xfrm>
          <a:off x="221107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83838</xdr:rowOff>
    </xdr:from>
    <xdr:ext cx="469744" cy="259045"/>
    <xdr:sp macro="" textlink="">
      <xdr:nvSpPr>
        <xdr:cNvPr id="645" name="【庁舎】&#10;一人当たり面積該当値テキスト">
          <a:extLst>
            <a:ext uri="{FF2B5EF4-FFF2-40B4-BE49-F238E27FC236}">
              <a16:creationId xmlns:a16="http://schemas.microsoft.com/office/drawing/2014/main" id="{9899DB23-C0A0-463B-80BA-61C6DCDCE337}"/>
            </a:ext>
          </a:extLst>
        </xdr:cNvPr>
        <xdr:cNvSpPr txBox="1"/>
      </xdr:nvSpPr>
      <xdr:spPr>
        <a:xfrm>
          <a:off x="22199600"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111125</xdr:rowOff>
    </xdr:from>
    <xdr:to>
      <xdr:col>112</xdr:col>
      <xdr:colOff>38100</xdr:colOff>
      <xdr:row>106</xdr:row>
      <xdr:rowOff>41275</xdr:rowOff>
    </xdr:to>
    <xdr:sp macro="" textlink="">
      <xdr:nvSpPr>
        <xdr:cNvPr id="646" name="楕円 645">
          <a:extLst>
            <a:ext uri="{FF2B5EF4-FFF2-40B4-BE49-F238E27FC236}">
              <a16:creationId xmlns:a16="http://schemas.microsoft.com/office/drawing/2014/main" id="{65A4FF40-81BC-443C-AD5E-3DF4BF75C7A2}"/>
            </a:ext>
          </a:extLst>
        </xdr:cNvPr>
        <xdr:cNvSpPr/>
      </xdr:nvSpPr>
      <xdr:spPr>
        <a:xfrm>
          <a:off x="212725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156211</xdr:rowOff>
    </xdr:from>
    <xdr:to>
      <xdr:col>116</xdr:col>
      <xdr:colOff>63500</xdr:colOff>
      <xdr:row>105</xdr:row>
      <xdr:rowOff>161925</xdr:rowOff>
    </xdr:to>
    <xdr:cxnSp macro="">
      <xdr:nvCxnSpPr>
        <xdr:cNvPr id="647" name="直線コネクタ 646">
          <a:extLst>
            <a:ext uri="{FF2B5EF4-FFF2-40B4-BE49-F238E27FC236}">
              <a16:creationId xmlns:a16="http://schemas.microsoft.com/office/drawing/2014/main" id="{B5060603-20FF-413D-B502-B3787545D83D}"/>
            </a:ext>
          </a:extLst>
        </xdr:cNvPr>
        <xdr:cNvCxnSpPr/>
      </xdr:nvCxnSpPr>
      <xdr:spPr>
        <a:xfrm flipV="1">
          <a:off x="21323300" y="18158461"/>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113982</xdr:rowOff>
    </xdr:from>
    <xdr:to>
      <xdr:col>107</xdr:col>
      <xdr:colOff>101600</xdr:colOff>
      <xdr:row>106</xdr:row>
      <xdr:rowOff>44132</xdr:rowOff>
    </xdr:to>
    <xdr:sp macro="" textlink="">
      <xdr:nvSpPr>
        <xdr:cNvPr id="648" name="楕円 647">
          <a:extLst>
            <a:ext uri="{FF2B5EF4-FFF2-40B4-BE49-F238E27FC236}">
              <a16:creationId xmlns:a16="http://schemas.microsoft.com/office/drawing/2014/main" id="{F34D07C1-C85C-437E-8F1B-692AA70E2A22}"/>
            </a:ext>
          </a:extLst>
        </xdr:cNvPr>
        <xdr:cNvSpPr/>
      </xdr:nvSpPr>
      <xdr:spPr>
        <a:xfrm>
          <a:off x="20383500" y="1811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161925</xdr:rowOff>
    </xdr:from>
    <xdr:to>
      <xdr:col>111</xdr:col>
      <xdr:colOff>177800</xdr:colOff>
      <xdr:row>105</xdr:row>
      <xdr:rowOff>164782</xdr:rowOff>
    </xdr:to>
    <xdr:cxnSp macro="">
      <xdr:nvCxnSpPr>
        <xdr:cNvPr id="649" name="直線コネクタ 648">
          <a:extLst>
            <a:ext uri="{FF2B5EF4-FFF2-40B4-BE49-F238E27FC236}">
              <a16:creationId xmlns:a16="http://schemas.microsoft.com/office/drawing/2014/main" id="{AAC8EB21-347C-4E67-A38F-A9628C10E0CF}"/>
            </a:ext>
          </a:extLst>
        </xdr:cNvPr>
        <xdr:cNvCxnSpPr/>
      </xdr:nvCxnSpPr>
      <xdr:spPr>
        <a:xfrm flipV="1">
          <a:off x="20434300" y="18164175"/>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111125</xdr:rowOff>
    </xdr:from>
    <xdr:to>
      <xdr:col>102</xdr:col>
      <xdr:colOff>165100</xdr:colOff>
      <xdr:row>106</xdr:row>
      <xdr:rowOff>41275</xdr:rowOff>
    </xdr:to>
    <xdr:sp macro="" textlink="">
      <xdr:nvSpPr>
        <xdr:cNvPr id="650" name="楕円 649">
          <a:extLst>
            <a:ext uri="{FF2B5EF4-FFF2-40B4-BE49-F238E27FC236}">
              <a16:creationId xmlns:a16="http://schemas.microsoft.com/office/drawing/2014/main" id="{603C462C-12D1-45CF-B671-C789F2377D08}"/>
            </a:ext>
          </a:extLst>
        </xdr:cNvPr>
        <xdr:cNvSpPr/>
      </xdr:nvSpPr>
      <xdr:spPr>
        <a:xfrm>
          <a:off x="194945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161925</xdr:rowOff>
    </xdr:from>
    <xdr:to>
      <xdr:col>107</xdr:col>
      <xdr:colOff>50800</xdr:colOff>
      <xdr:row>105</xdr:row>
      <xdr:rowOff>164782</xdr:rowOff>
    </xdr:to>
    <xdr:cxnSp macro="">
      <xdr:nvCxnSpPr>
        <xdr:cNvPr id="651" name="直線コネクタ 650">
          <a:extLst>
            <a:ext uri="{FF2B5EF4-FFF2-40B4-BE49-F238E27FC236}">
              <a16:creationId xmlns:a16="http://schemas.microsoft.com/office/drawing/2014/main" id="{B6D7CFF8-94D1-4CEC-922E-4D20D78F8352}"/>
            </a:ext>
          </a:extLst>
        </xdr:cNvPr>
        <xdr:cNvCxnSpPr/>
      </xdr:nvCxnSpPr>
      <xdr:spPr>
        <a:xfrm>
          <a:off x="19545300" y="18164175"/>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22543</xdr:rowOff>
    </xdr:from>
    <xdr:to>
      <xdr:col>98</xdr:col>
      <xdr:colOff>38100</xdr:colOff>
      <xdr:row>107</xdr:row>
      <xdr:rowOff>124143</xdr:rowOff>
    </xdr:to>
    <xdr:sp macro="" textlink="">
      <xdr:nvSpPr>
        <xdr:cNvPr id="652" name="楕円 651">
          <a:extLst>
            <a:ext uri="{FF2B5EF4-FFF2-40B4-BE49-F238E27FC236}">
              <a16:creationId xmlns:a16="http://schemas.microsoft.com/office/drawing/2014/main" id="{46091BFA-15AA-4824-87C6-E3CD4CE14418}"/>
            </a:ext>
          </a:extLst>
        </xdr:cNvPr>
        <xdr:cNvSpPr/>
      </xdr:nvSpPr>
      <xdr:spPr>
        <a:xfrm>
          <a:off x="18605500" y="1836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161925</xdr:rowOff>
    </xdr:from>
    <xdr:to>
      <xdr:col>102</xdr:col>
      <xdr:colOff>114300</xdr:colOff>
      <xdr:row>107</xdr:row>
      <xdr:rowOff>73343</xdr:rowOff>
    </xdr:to>
    <xdr:cxnSp macro="">
      <xdr:nvCxnSpPr>
        <xdr:cNvPr id="653" name="直線コネクタ 652">
          <a:extLst>
            <a:ext uri="{FF2B5EF4-FFF2-40B4-BE49-F238E27FC236}">
              <a16:creationId xmlns:a16="http://schemas.microsoft.com/office/drawing/2014/main" id="{5C49663B-177D-48CE-897B-074C0870BD18}"/>
            </a:ext>
          </a:extLst>
        </xdr:cNvPr>
        <xdr:cNvCxnSpPr/>
      </xdr:nvCxnSpPr>
      <xdr:spPr>
        <a:xfrm flipV="1">
          <a:off x="18656300" y="18164175"/>
          <a:ext cx="889000" cy="25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3509</xdr:rowOff>
    </xdr:from>
    <xdr:ext cx="469744" cy="259045"/>
    <xdr:sp macro="" textlink="">
      <xdr:nvSpPr>
        <xdr:cNvPr id="654" name="n_1aveValue【庁舎】&#10;一人当たり面積">
          <a:extLst>
            <a:ext uri="{FF2B5EF4-FFF2-40B4-BE49-F238E27FC236}">
              <a16:creationId xmlns:a16="http://schemas.microsoft.com/office/drawing/2014/main" id="{EA8A31EF-BAB6-419C-944F-A13DCD9B3E3F}"/>
            </a:ext>
          </a:extLst>
        </xdr:cNvPr>
        <xdr:cNvSpPr txBox="1"/>
      </xdr:nvSpPr>
      <xdr:spPr>
        <a:xfrm>
          <a:off x="21075727" y="1783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40657</xdr:rowOff>
    </xdr:from>
    <xdr:ext cx="469744" cy="259045"/>
    <xdr:sp macro="" textlink="">
      <xdr:nvSpPr>
        <xdr:cNvPr id="655" name="n_2aveValue【庁舎】&#10;一人当たり面積">
          <a:extLst>
            <a:ext uri="{FF2B5EF4-FFF2-40B4-BE49-F238E27FC236}">
              <a16:creationId xmlns:a16="http://schemas.microsoft.com/office/drawing/2014/main" id="{EFBA680A-96A2-4C84-B607-1284E1CBF6CB}"/>
            </a:ext>
          </a:extLst>
        </xdr:cNvPr>
        <xdr:cNvSpPr txBox="1"/>
      </xdr:nvSpPr>
      <xdr:spPr>
        <a:xfrm>
          <a:off x="20199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12082</xdr:rowOff>
    </xdr:from>
    <xdr:ext cx="469744" cy="259045"/>
    <xdr:sp macro="" textlink="">
      <xdr:nvSpPr>
        <xdr:cNvPr id="656" name="n_3aveValue【庁舎】&#10;一人当たり面積">
          <a:extLst>
            <a:ext uri="{FF2B5EF4-FFF2-40B4-BE49-F238E27FC236}">
              <a16:creationId xmlns:a16="http://schemas.microsoft.com/office/drawing/2014/main" id="{635BA164-D7BB-4A2E-AF77-61821246AD66}"/>
            </a:ext>
          </a:extLst>
        </xdr:cNvPr>
        <xdr:cNvSpPr txBox="1"/>
      </xdr:nvSpPr>
      <xdr:spPr>
        <a:xfrm>
          <a:off x="19310427" y="1784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49229</xdr:rowOff>
    </xdr:from>
    <xdr:ext cx="469744" cy="259045"/>
    <xdr:sp macro="" textlink="">
      <xdr:nvSpPr>
        <xdr:cNvPr id="657" name="n_4aveValue【庁舎】&#10;一人当たり面積">
          <a:extLst>
            <a:ext uri="{FF2B5EF4-FFF2-40B4-BE49-F238E27FC236}">
              <a16:creationId xmlns:a16="http://schemas.microsoft.com/office/drawing/2014/main" id="{7C9B0241-CF5E-4160-8C05-7CF432C21931}"/>
            </a:ext>
          </a:extLst>
        </xdr:cNvPr>
        <xdr:cNvSpPr txBox="1"/>
      </xdr:nvSpPr>
      <xdr:spPr>
        <a:xfrm>
          <a:off x="18421427" y="1788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32402</xdr:rowOff>
    </xdr:from>
    <xdr:ext cx="469744" cy="259045"/>
    <xdr:sp macro="" textlink="">
      <xdr:nvSpPr>
        <xdr:cNvPr id="658" name="n_1mainValue【庁舎】&#10;一人当たり面積">
          <a:extLst>
            <a:ext uri="{FF2B5EF4-FFF2-40B4-BE49-F238E27FC236}">
              <a16:creationId xmlns:a16="http://schemas.microsoft.com/office/drawing/2014/main" id="{05230F0B-2B3A-4180-89F7-156EAC62A5C5}"/>
            </a:ext>
          </a:extLst>
        </xdr:cNvPr>
        <xdr:cNvSpPr txBox="1"/>
      </xdr:nvSpPr>
      <xdr:spPr>
        <a:xfrm>
          <a:off x="21075727" y="182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35259</xdr:rowOff>
    </xdr:from>
    <xdr:ext cx="469744" cy="259045"/>
    <xdr:sp macro="" textlink="">
      <xdr:nvSpPr>
        <xdr:cNvPr id="659" name="n_2mainValue【庁舎】&#10;一人当たり面積">
          <a:extLst>
            <a:ext uri="{FF2B5EF4-FFF2-40B4-BE49-F238E27FC236}">
              <a16:creationId xmlns:a16="http://schemas.microsoft.com/office/drawing/2014/main" id="{9CE15A34-423A-4259-9B28-BAA7BFC4178A}"/>
            </a:ext>
          </a:extLst>
        </xdr:cNvPr>
        <xdr:cNvSpPr txBox="1"/>
      </xdr:nvSpPr>
      <xdr:spPr>
        <a:xfrm>
          <a:off x="20199427" y="1820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32402</xdr:rowOff>
    </xdr:from>
    <xdr:ext cx="469744" cy="259045"/>
    <xdr:sp macro="" textlink="">
      <xdr:nvSpPr>
        <xdr:cNvPr id="660" name="n_3mainValue【庁舎】&#10;一人当たり面積">
          <a:extLst>
            <a:ext uri="{FF2B5EF4-FFF2-40B4-BE49-F238E27FC236}">
              <a16:creationId xmlns:a16="http://schemas.microsoft.com/office/drawing/2014/main" id="{957F1792-8207-48B3-B043-04F588D1EC1F}"/>
            </a:ext>
          </a:extLst>
        </xdr:cNvPr>
        <xdr:cNvSpPr txBox="1"/>
      </xdr:nvSpPr>
      <xdr:spPr>
        <a:xfrm>
          <a:off x="19310427" y="182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115270</xdr:rowOff>
    </xdr:from>
    <xdr:ext cx="469744" cy="259045"/>
    <xdr:sp macro="" textlink="">
      <xdr:nvSpPr>
        <xdr:cNvPr id="661" name="n_4mainValue【庁舎】&#10;一人当たり面積">
          <a:extLst>
            <a:ext uri="{FF2B5EF4-FFF2-40B4-BE49-F238E27FC236}">
              <a16:creationId xmlns:a16="http://schemas.microsoft.com/office/drawing/2014/main" id="{F8525B74-AE5A-4F88-94CE-50F4C033AB6B}"/>
            </a:ext>
          </a:extLst>
        </xdr:cNvPr>
        <xdr:cNvSpPr txBox="1"/>
      </xdr:nvSpPr>
      <xdr:spPr>
        <a:xfrm>
          <a:off x="18421427" y="1846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a:extLst>
            <a:ext uri="{FF2B5EF4-FFF2-40B4-BE49-F238E27FC236}">
              <a16:creationId xmlns:a16="http://schemas.microsoft.com/office/drawing/2014/main" id="{666826AB-EBE3-4AAB-87DF-FA79A07A0CC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a:extLst>
            <a:ext uri="{FF2B5EF4-FFF2-40B4-BE49-F238E27FC236}">
              <a16:creationId xmlns:a16="http://schemas.microsoft.com/office/drawing/2014/main" id="{4F9D70D8-6622-4203-9EFA-4AD8F56A897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a:extLst>
            <a:ext uri="{FF2B5EF4-FFF2-40B4-BE49-F238E27FC236}">
              <a16:creationId xmlns:a16="http://schemas.microsoft.com/office/drawing/2014/main" id="{F3DA1BC8-F7DE-4BCB-8F88-90F90589809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類似団体と比較して特に有形固定資産減価償却率が高くなっている施設は児童館、認定こども園・幼稚園・保育所であり、特に低くなっている施設は庁舎、道路、図書館、体育館・プールである。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高い水準となっている児童館、認定こども園・幼稚園・保育所においては、令和元年度に個別施設計画となる「教育施設等長寿命化方針」を策定し、必要な整備を計画的に実施していくこととしている。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庁舎や体育館・プールの有形固定資産減価償却率が大きく減少した理由は建替えによるものである。今後も引き続き住民ニーズの把握に努め、複合化、集約化、減築、廃止等、あらゆる方法を比較検討しつつ、施設保有面積を減少させることによって、改修、改築、維持管理費用の縮減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福井県越前市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80,726
76,039
230.70
41,301,483
40,077,527
1,116,690
20,575,658
44,678,452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年度の財政力指数については、前年度比</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0.01</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ポイント減の</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0.74</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となった。引き続き</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全国、県平均を上回り、類似団体内平均値を</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0.03</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上回る結果となった。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今後も、税収の確保のため企業誘致を推進するとともに、キャッシュレス決済の推進などにより利便性を高めて収納率の増加を図り、自主財源比率の向上に努める。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8175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41</xdr:row>
      <xdr:rowOff>170039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860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6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41</xdr:row>
      <xdr:rowOff>156633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170039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170039</xdr:rowOff>
    </xdr:from>
    <xdr:to>
      <xdr:col>11</xdr:col>
      <xdr:colOff>31750</xdr:colOff>
      <xdr:row>41</xdr:row>
      <xdr:rowOff>170039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99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135766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119239</xdr:rowOff>
    </xdr:from>
    <xdr:to>
      <xdr:col>11</xdr:col>
      <xdr:colOff>82550</xdr:colOff>
      <xdr:row>42</xdr:row>
      <xdr:rowOff>49389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solidFill>
                <a:schemeClr val="dk1"/>
              </a:solidFill>
              <a:effectLst/>
              <a:latin typeface="+mn-lt"/>
              <a:ea typeface="+mn-ea"/>
              <a:cs typeface="+mn-cs"/>
            </a:rPr>
            <a:t>　</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年度の経常収支比率については、前年度比</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ポイント増の</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93.0</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％となった。</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要因として、地方税や地方交付税が増加したことにより、分母である経常一般財源等は増加した。一方、庁舎建設による合併特例債の償還本格化による公債費の増加、道の駅越前たけふの供用開始等による物件費の増加により、分子である経常経費充当一般財源等は増加した。分子である経常経費充当一般財源の増加が分母である経常一般財源等より多かったため、前年度に比べ経常収支比率が増加し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66</xdr:row>
      <xdr:rowOff>34290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77132"/>
          <a:ext cx="0" cy="127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64</xdr:row>
      <xdr:rowOff>3175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95000"/>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19702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4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63</xdr:row>
      <xdr:rowOff>66040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7950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122872</xdr:rowOff>
    </xdr:from>
    <xdr:to>
      <xdr:col>19</xdr:col>
      <xdr:colOff>184150</xdr:colOff>
      <xdr:row>62</xdr:row>
      <xdr:rowOff>53022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63199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350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66040</xdr:rowOff>
    </xdr:from>
    <xdr:to>
      <xdr:col>15</xdr:col>
      <xdr:colOff>82550</xdr:colOff>
      <xdr:row>63</xdr:row>
      <xdr:rowOff>114300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8673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98743</xdr:rowOff>
    </xdr:from>
    <xdr:to>
      <xdr:col>11</xdr:col>
      <xdr:colOff>31750</xdr:colOff>
      <xdr:row>63</xdr:row>
      <xdr:rowOff>114300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728643"/>
          <a:ext cx="8890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113682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123825</xdr:rowOff>
    </xdr:from>
    <xdr:to>
      <xdr:col>23</xdr:col>
      <xdr:colOff>184150</xdr:colOff>
      <xdr:row>64</xdr:row>
      <xdr:rowOff>53975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95902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9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29227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15240</xdr:rowOff>
    </xdr:from>
    <xdr:to>
      <xdr:col>15</xdr:col>
      <xdr:colOff>133350</xdr:colOff>
      <xdr:row>63</xdr:row>
      <xdr:rowOff>116840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127017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47943</xdr:rowOff>
    </xdr:from>
    <xdr:to>
      <xdr:col>7</xdr:col>
      <xdr:colOff>31750</xdr:colOff>
      <xdr:row>62</xdr:row>
      <xdr:rowOff>149543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159720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[134,170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年度の人口</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人当たり人件費・物件費等決算額については、前年度比</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6,226</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円増の</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134,170</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円となった。主な原因として、人件費については早期退職者や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定年退職者の増による退職手当の増加、</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物件費については武生中央公園水泳場や道の駅越前たけふの供用開始、ふるさと納税寄付額の増加に伴う役務費の増加などの影響により増加した。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なお、類似団体平均、全国平均、福井県平均のいずれも下回っているが、引き続き事務事業を見直し、経常的経費の削減に努める。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88503</xdr:rowOff>
    </xdr:from>
    <xdr:to>
      <xdr:col>23</xdr:col>
      <xdr:colOff>133350</xdr:colOff>
      <xdr:row>88</xdr:row>
      <xdr:rowOff>146405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04503"/>
          <a:ext cx="0" cy="1429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118482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146405</xdr:rowOff>
    </xdr:from>
    <xdr:to>
      <xdr:col>24</xdr:col>
      <xdr:colOff>12700</xdr:colOff>
      <xdr:row>88</xdr:row>
      <xdr:rowOff>146405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3430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4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88503</xdr:rowOff>
    </xdr:from>
    <xdr:to>
      <xdr:col>24</xdr:col>
      <xdr:colOff>12700</xdr:colOff>
      <xdr:row>80</xdr:row>
      <xdr:rowOff>88503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0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137979</xdr:rowOff>
    </xdr:from>
    <xdr:to>
      <xdr:col>23</xdr:col>
      <xdr:colOff>133350</xdr:colOff>
      <xdr:row>82</xdr:row>
      <xdr:rowOff>16607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25429"/>
          <a:ext cx="838200" cy="5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67374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26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95297</xdr:rowOff>
    </xdr:from>
    <xdr:to>
      <xdr:col>23</xdr:col>
      <xdr:colOff>184150</xdr:colOff>
      <xdr:row>83</xdr:row>
      <xdr:rowOff>25447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81161</xdr:rowOff>
    </xdr:from>
    <xdr:to>
      <xdr:col>19</xdr:col>
      <xdr:colOff>133350</xdr:colOff>
      <xdr:row>81</xdr:row>
      <xdr:rowOff>137979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68611"/>
          <a:ext cx="889000" cy="5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53367</xdr:rowOff>
    </xdr:from>
    <xdr:to>
      <xdr:col>19</xdr:col>
      <xdr:colOff>184150</xdr:colOff>
      <xdr:row>82</xdr:row>
      <xdr:rowOff>154967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139744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98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163596</xdr:rowOff>
    </xdr:from>
    <xdr:to>
      <xdr:col>15</xdr:col>
      <xdr:colOff>82550</xdr:colOff>
      <xdr:row>81</xdr:row>
      <xdr:rowOff>81161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879596"/>
          <a:ext cx="889000" cy="8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170242</xdr:rowOff>
    </xdr:from>
    <xdr:to>
      <xdr:col>15</xdr:col>
      <xdr:colOff>133350</xdr:colOff>
      <xdr:row>82</xdr:row>
      <xdr:rowOff>100392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85169</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116084</xdr:rowOff>
    </xdr:from>
    <xdr:to>
      <xdr:col>11</xdr:col>
      <xdr:colOff>31750</xdr:colOff>
      <xdr:row>80</xdr:row>
      <xdr:rowOff>163596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32084"/>
          <a:ext cx="889000" cy="4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91281</xdr:rowOff>
    </xdr:from>
    <xdr:to>
      <xdr:col>11</xdr:col>
      <xdr:colOff>82550</xdr:colOff>
      <xdr:row>82</xdr:row>
      <xdr:rowOff>21431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6208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63139</xdr:rowOff>
    </xdr:from>
    <xdr:to>
      <xdr:col>7</xdr:col>
      <xdr:colOff>31750</xdr:colOff>
      <xdr:row>81</xdr:row>
      <xdr:rowOff>164739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149516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3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137257</xdr:rowOff>
    </xdr:from>
    <xdr:to>
      <xdr:col>23</xdr:col>
      <xdr:colOff>184150</xdr:colOff>
      <xdr:row>82</xdr:row>
      <xdr:rowOff>67407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2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153784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6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87179</xdr:rowOff>
    </xdr:from>
    <xdr:to>
      <xdr:col>19</xdr:col>
      <xdr:colOff>184150</xdr:colOff>
      <xdr:row>82</xdr:row>
      <xdr:rowOff>17329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7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27506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43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30361</xdr:rowOff>
    </xdr:from>
    <xdr:to>
      <xdr:col>15</xdr:col>
      <xdr:colOff>133350</xdr:colOff>
      <xdr:row>81</xdr:row>
      <xdr:rowOff>131961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1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142138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8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112796</xdr:rowOff>
    </xdr:from>
    <xdr:to>
      <xdr:col>11</xdr:col>
      <xdr:colOff>82550</xdr:colOff>
      <xdr:row>81</xdr:row>
      <xdr:rowOff>42946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2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53123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59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65284</xdr:rowOff>
    </xdr:from>
    <xdr:to>
      <xdr:col>7</xdr:col>
      <xdr:colOff>31750</xdr:colOff>
      <xdr:row>80</xdr:row>
      <xdr:rowOff>166884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78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5611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solidFill>
                <a:schemeClr val="dk1"/>
              </a:solidFill>
              <a:effectLst/>
              <a:latin typeface="+mn-lt"/>
              <a:ea typeface="+mn-ea"/>
              <a:cs typeface="+mn-cs"/>
            </a:rPr>
            <a:t>　</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令</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和</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年度のラスパイレイス指数については、前年度と同じ</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99.4</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となった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依然、類似団体平均、全国平均を上回っているが、引き続き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を超えないよう給与水準を維持していく。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19050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87</xdr:row>
      <xdr:rowOff>102507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18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87</xdr:row>
      <xdr:rowOff>102507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1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8363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87</xdr:row>
      <xdr:rowOff>102507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1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87</xdr:row>
      <xdr:rowOff>119743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1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25598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68943</xdr:rowOff>
    </xdr:from>
    <xdr:to>
      <xdr:col>64</xdr:col>
      <xdr:colOff>152400</xdr:colOff>
      <xdr:row>87</xdr:row>
      <xdr:rowOff>170543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155320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年度の人口</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人当たり職員数については、前年度比</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0.13</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人増の</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6.43</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人となった</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国平均、福井県平均、類似団体平均のいずれも下回っている。民間活力の活用や早期退職制度の実施などの行政改革に加え、団塊世代の退職者が増えたことにより職員数削減目標は早期に達成している影響によるものであ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技術職など専門職を中心に全体的に受験申込者数が減少しているため、優秀な人材の確保が困難な状況だが、各施策を安定的に実施するためにも、今後も引き続き組織体制の在り方を検討していく。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67</xdr:row>
      <xdr:rowOff>148379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33436"/>
          <a:ext cx="0" cy="1502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120456</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148379</xdr:rowOff>
    </xdr:from>
    <xdr:to>
      <xdr:col>81</xdr:col>
      <xdr:colOff>133350</xdr:colOff>
      <xdr:row>67</xdr:row>
      <xdr:rowOff>148379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166158</xdr:rowOff>
    </xdr:from>
    <xdr:to>
      <xdr:col>81</xdr:col>
      <xdr:colOff>44450</xdr:colOff>
      <xdr:row>61</xdr:row>
      <xdr:rowOff>20849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53158"/>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1922</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631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29845</xdr:rowOff>
    </xdr:from>
    <xdr:to>
      <xdr:col>81</xdr:col>
      <xdr:colOff>95250</xdr:colOff>
      <xdr:row>62</xdr:row>
      <xdr:rowOff>131445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160126</xdr:rowOff>
    </xdr:from>
    <xdr:to>
      <xdr:col>77</xdr:col>
      <xdr:colOff>44450</xdr:colOff>
      <xdr:row>60</xdr:row>
      <xdr:rowOff>166158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4712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13758</xdr:rowOff>
    </xdr:from>
    <xdr:to>
      <xdr:col>77</xdr:col>
      <xdr:colOff>95250</xdr:colOff>
      <xdr:row>62</xdr:row>
      <xdr:rowOff>115358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100135</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3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148061</xdr:rowOff>
    </xdr:from>
    <xdr:to>
      <xdr:col>72</xdr:col>
      <xdr:colOff>203200</xdr:colOff>
      <xdr:row>60</xdr:row>
      <xdr:rowOff>160126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3506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148061</xdr:rowOff>
    </xdr:from>
    <xdr:to>
      <xdr:col>68</xdr:col>
      <xdr:colOff>152400</xdr:colOff>
      <xdr:row>60</xdr:row>
      <xdr:rowOff>150071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435061"/>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82038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63940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141499</xdr:rowOff>
    </xdr:from>
    <xdr:to>
      <xdr:col>81</xdr:col>
      <xdr:colOff>95250</xdr:colOff>
      <xdr:row>61</xdr:row>
      <xdr:rowOff>71649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2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158026</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7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115358</xdr:rowOff>
    </xdr:from>
    <xdr:to>
      <xdr:col>77</xdr:col>
      <xdr:colOff>95250</xdr:colOff>
      <xdr:row>61</xdr:row>
      <xdr:rowOff>45508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55685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171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109326</xdr:rowOff>
    </xdr:from>
    <xdr:to>
      <xdr:col>73</xdr:col>
      <xdr:colOff>44450</xdr:colOff>
      <xdr:row>61</xdr:row>
      <xdr:rowOff>39476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49653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6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97261</xdr:rowOff>
    </xdr:from>
    <xdr:to>
      <xdr:col>68</xdr:col>
      <xdr:colOff>203200</xdr:colOff>
      <xdr:row>61</xdr:row>
      <xdr:rowOff>27411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37588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5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99271</xdr:rowOff>
    </xdr:from>
    <xdr:to>
      <xdr:col>64</xdr:col>
      <xdr:colOff>152400</xdr:colOff>
      <xdr:row>61</xdr:row>
      <xdr:rowOff>29421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39598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5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a:solidFill>
                <a:schemeClr val="dk1"/>
              </a:solidFill>
              <a:effectLst/>
              <a:latin typeface="+mn-lt"/>
              <a:ea typeface="+mn-ea"/>
              <a:cs typeface="+mn-cs"/>
            </a:rPr>
            <a:t>　</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年度の実質公債比率については、前年度比</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ポイント減の</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となった。主な原因として、</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に伴う起債償還本格化の影響により元利償還金が増加し、実質公債比率の分子は前年度から増加した。また、標準財政規模が減少し、分母は前年度から減少したため、単年度の実質公債費比率は前年度比</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1.79</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ポイント増の</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11.23</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一方、令和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年度の比率が令和元年度の</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11.57</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％に比べ低いことから、令和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年度の実質公債費比率（</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か年平均）は減少した。　</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50292</xdr:rowOff>
    </xdr:from>
    <xdr:to>
      <xdr:col>81</xdr:col>
      <xdr:colOff>44450</xdr:colOff>
      <xdr:row>45</xdr:row>
      <xdr:rowOff>61214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22492"/>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136669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6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50292</xdr:rowOff>
    </xdr:from>
    <xdr:to>
      <xdr:col>81</xdr:col>
      <xdr:colOff>133350</xdr:colOff>
      <xdr:row>36</xdr:row>
      <xdr:rowOff>50292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2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35052</xdr:rowOff>
    </xdr:from>
    <xdr:to>
      <xdr:col>81</xdr:col>
      <xdr:colOff>44450</xdr:colOff>
      <xdr:row>42</xdr:row>
      <xdr:rowOff>44704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23595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44704</xdr:rowOff>
    </xdr:from>
    <xdr:to>
      <xdr:col>77</xdr:col>
      <xdr:colOff>44450</xdr:colOff>
      <xdr:row>42</xdr:row>
      <xdr:rowOff>131572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2456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131572</xdr:rowOff>
    </xdr:from>
    <xdr:to>
      <xdr:col>72</xdr:col>
      <xdr:colOff>203200</xdr:colOff>
      <xdr:row>43</xdr:row>
      <xdr:rowOff>8382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33247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150876</xdr:rowOff>
    </xdr:from>
    <xdr:to>
      <xdr:col>68</xdr:col>
      <xdr:colOff>152400</xdr:colOff>
      <xdr:row>43</xdr:row>
      <xdr:rowOff>8382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3517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160782</xdr:rowOff>
    </xdr:from>
    <xdr:to>
      <xdr:col>68</xdr:col>
      <xdr:colOff>203200</xdr:colOff>
      <xdr:row>40</xdr:row>
      <xdr:rowOff>90932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101109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130065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155702</xdr:rowOff>
    </xdr:from>
    <xdr:to>
      <xdr:col>81</xdr:col>
      <xdr:colOff>95250</xdr:colOff>
      <xdr:row>42</xdr:row>
      <xdr:rowOff>85852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127779</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15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165354</xdr:rowOff>
    </xdr:from>
    <xdr:to>
      <xdr:col>77</xdr:col>
      <xdr:colOff>95250</xdr:colOff>
      <xdr:row>42</xdr:row>
      <xdr:rowOff>95504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80281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281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80772</xdr:rowOff>
    </xdr:from>
    <xdr:to>
      <xdr:col>73</xdr:col>
      <xdr:colOff>44450</xdr:colOff>
      <xdr:row>43</xdr:row>
      <xdr:rowOff>10922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167149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129032</xdr:rowOff>
    </xdr:from>
    <xdr:to>
      <xdr:col>68</xdr:col>
      <xdr:colOff>203200</xdr:colOff>
      <xdr:row>43</xdr:row>
      <xdr:rowOff>59182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43959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100076</xdr:rowOff>
    </xdr:from>
    <xdr:to>
      <xdr:col>64</xdr:col>
      <xdr:colOff>152400</xdr:colOff>
      <xdr:row>43</xdr:row>
      <xdr:rowOff>30226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15003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年度の将来負担比率については、前年度比</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ポイント増の</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120.6</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％となった。</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主な要因として、地方債残高の減少に伴い、将来負担である分子は前年度から減少した。一方、標準財政規模が減少し、分母は前年度から減少した。分子の減少より分母の減少が大きかったため、令和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年度の将来負担比率は増加した。　</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新規発行の起債を元金償還金以内に抑制しているため、起債残高は減少傾向にあるものの、令和８年以降に健全化の方向に向かうようバランスを図りながら財政運営を行う。</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69790</xdr:rowOff>
    </xdr:from>
    <xdr:to>
      <xdr:col>81</xdr:col>
      <xdr:colOff>44450</xdr:colOff>
      <xdr:row>21</xdr:row>
      <xdr:rowOff>98516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179800" y="3670240"/>
          <a:ext cx="8382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24570</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53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xdr:rowOff>
    </xdr:from>
    <xdr:to>
      <xdr:col>81</xdr:col>
      <xdr:colOff>95250</xdr:colOff>
      <xdr:row>14</xdr:row>
      <xdr:rowOff>109643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69790</xdr:rowOff>
    </xdr:from>
    <xdr:to>
      <xdr:col>77</xdr:col>
      <xdr:colOff>44450</xdr:colOff>
      <xdr:row>22</xdr:row>
      <xdr:rowOff>61504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670240"/>
          <a:ext cx="889000" cy="16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68943</xdr:rowOff>
    </xdr:from>
    <xdr:to>
      <xdr:col>77</xdr:col>
      <xdr:colOff>95250</xdr:colOff>
      <xdr:row>14</xdr:row>
      <xdr:rowOff>170543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9270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23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162863</xdr:rowOff>
    </xdr:from>
    <xdr:to>
      <xdr:col>72</xdr:col>
      <xdr:colOff>203200</xdr:colOff>
      <xdr:row>22</xdr:row>
      <xdr:rowOff>61504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3763313"/>
          <a:ext cx="889000" cy="7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150525</xdr:rowOff>
    </xdr:from>
    <xdr:to>
      <xdr:col>73</xdr:col>
      <xdr:colOff>44450</xdr:colOff>
      <xdr:row>15</xdr:row>
      <xdr:rowOff>80675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90852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118292</xdr:rowOff>
    </xdr:from>
    <xdr:to>
      <xdr:col>68</xdr:col>
      <xdr:colOff>152400</xdr:colOff>
      <xdr:row>21</xdr:row>
      <xdr:rowOff>162863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3547292"/>
          <a:ext cx="889000" cy="21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155121</xdr:rowOff>
    </xdr:from>
    <xdr:to>
      <xdr:col>68</xdr:col>
      <xdr:colOff>203200</xdr:colOff>
      <xdr:row>15</xdr:row>
      <xdr:rowOff>85271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95448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152823</xdr:rowOff>
    </xdr:from>
    <xdr:to>
      <xdr:col>64</xdr:col>
      <xdr:colOff>152400</xdr:colOff>
      <xdr:row>15</xdr:row>
      <xdr:rowOff>82973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93150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47716</xdr:rowOff>
    </xdr:from>
    <xdr:to>
      <xdr:col>81</xdr:col>
      <xdr:colOff>95250</xdr:colOff>
      <xdr:row>21</xdr:row>
      <xdr:rowOff>149316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364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19793</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3620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18990</xdr:rowOff>
    </xdr:from>
    <xdr:to>
      <xdr:col>77</xdr:col>
      <xdr:colOff>95250</xdr:colOff>
      <xdr:row>21</xdr:row>
      <xdr:rowOff>120590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61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105367</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70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10704</xdr:rowOff>
    </xdr:from>
    <xdr:to>
      <xdr:col>73</xdr:col>
      <xdr:colOff>44450</xdr:colOff>
      <xdr:row>22</xdr:row>
      <xdr:rowOff>112304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78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97081</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8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112063</xdr:rowOff>
    </xdr:from>
    <xdr:to>
      <xdr:col>68</xdr:col>
      <xdr:colOff>203200</xdr:colOff>
      <xdr:row>22</xdr:row>
      <xdr:rowOff>42213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71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26990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79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67492</xdr:rowOff>
    </xdr:from>
    <xdr:to>
      <xdr:col>64</xdr:col>
      <xdr:colOff>152400</xdr:colOff>
      <xdr:row>20</xdr:row>
      <xdr:rowOff>169092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4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153869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58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福井県越前市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80,726
76,039
230.70
41,301,483
40,077,527
1,116,690
20,575,658
44,678,452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b="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200" b="0">
              <a:solidFill>
                <a:schemeClr val="dk1"/>
              </a:solidFill>
              <a:effectLst/>
              <a:latin typeface="ＭＳ ゴシック" panose="020B0609070205080204" pitchFamily="49" charset="-128"/>
              <a:ea typeface="ＭＳ ゴシック" panose="020B0609070205080204" pitchFamily="49" charset="-128"/>
              <a:cs typeface="+mn-cs"/>
            </a:rPr>
            <a:t>年度の人件費については、前年度比</a:t>
          </a:r>
          <a:r>
            <a:rPr kumimoji="1" lang="en-US" altLang="ja-JP" sz="1200" b="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200" b="0">
              <a:solidFill>
                <a:schemeClr val="dk1"/>
              </a:solidFill>
              <a:effectLst/>
              <a:latin typeface="ＭＳ ゴシック" panose="020B0609070205080204" pitchFamily="49" charset="-128"/>
              <a:ea typeface="ＭＳ ゴシック" panose="020B0609070205080204" pitchFamily="49" charset="-128"/>
              <a:cs typeface="+mn-cs"/>
            </a:rPr>
            <a:t>ポイント増の</a:t>
          </a:r>
          <a:r>
            <a:rPr kumimoji="1" lang="en-US" altLang="ja-JP" sz="1200" b="0">
              <a:solidFill>
                <a:schemeClr val="dk1"/>
              </a:solidFill>
              <a:effectLst/>
              <a:latin typeface="ＭＳ ゴシック" panose="020B0609070205080204" pitchFamily="49" charset="-128"/>
              <a:ea typeface="ＭＳ ゴシック" panose="020B0609070205080204" pitchFamily="49" charset="-128"/>
              <a:cs typeface="+mn-cs"/>
            </a:rPr>
            <a:t>19.5%</a:t>
          </a:r>
          <a:r>
            <a:rPr kumimoji="1" lang="ja-JP" altLang="ja-JP" sz="1200" b="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主な要因として、早期退職者の増加にる退職者手当の増加などの影響によるものである。例年、類似団体平均や全国平均、福井県平均を下回る結果となるが、これはごみ処理や消防業務を一部事務組合で行っている影響によるものである。　</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今後も、各施策を安定的に実施するための組織体制の在り方を引き続き検討していく。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147574</xdr:rowOff>
    </xdr:from>
    <xdr:to>
      <xdr:col>24</xdr:col>
      <xdr:colOff>25400</xdr:colOff>
      <xdr:row>35</xdr:row>
      <xdr:rowOff>161290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4832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147574</xdr:rowOff>
    </xdr:from>
    <xdr:to>
      <xdr:col>19</xdr:col>
      <xdr:colOff>187325</xdr:colOff>
      <xdr:row>36</xdr:row>
      <xdr:rowOff>8128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483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143002</xdr:rowOff>
    </xdr:from>
    <xdr:to>
      <xdr:col>15</xdr:col>
      <xdr:colOff>98425</xdr:colOff>
      <xdr:row>36</xdr:row>
      <xdr:rowOff>8128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437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97282</xdr:rowOff>
    </xdr:from>
    <xdr:to>
      <xdr:col>11</xdr:col>
      <xdr:colOff>9525</xdr:colOff>
      <xdr:row>35</xdr:row>
      <xdr:rowOff>143002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980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19067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1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96774</xdr:rowOff>
    </xdr:from>
    <xdr:to>
      <xdr:col>20</xdr:col>
      <xdr:colOff>38100</xdr:colOff>
      <xdr:row>36</xdr:row>
      <xdr:rowOff>26924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37101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128778</xdr:rowOff>
    </xdr:from>
    <xdr:to>
      <xdr:col>15</xdr:col>
      <xdr:colOff>149225</xdr:colOff>
      <xdr:row>36</xdr:row>
      <xdr:rowOff>58928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69105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92202</xdr:rowOff>
    </xdr:from>
    <xdr:to>
      <xdr:col>11</xdr:col>
      <xdr:colOff>60325</xdr:colOff>
      <xdr:row>36</xdr:row>
      <xdr:rowOff>22352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32529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46482</xdr:rowOff>
    </xdr:from>
    <xdr:to>
      <xdr:col>6</xdr:col>
      <xdr:colOff>171450</xdr:colOff>
      <xdr:row>35</xdr:row>
      <xdr:rowOff>148082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158259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b="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200" b="0">
              <a:solidFill>
                <a:schemeClr val="dk1"/>
              </a:solidFill>
              <a:effectLst/>
              <a:latin typeface="ＭＳ ゴシック" panose="020B0609070205080204" pitchFamily="49" charset="-128"/>
              <a:ea typeface="ＭＳ ゴシック" panose="020B0609070205080204" pitchFamily="49" charset="-128"/>
              <a:cs typeface="+mn-cs"/>
            </a:rPr>
            <a:t>年度の物件費については、前年度比</a:t>
          </a:r>
          <a:r>
            <a:rPr kumimoji="1" lang="en-US" altLang="ja-JP" sz="1200" b="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200" b="0">
              <a:solidFill>
                <a:schemeClr val="dk1"/>
              </a:solidFill>
              <a:effectLst/>
              <a:latin typeface="ＭＳ ゴシック" panose="020B0609070205080204" pitchFamily="49" charset="-128"/>
              <a:ea typeface="ＭＳ ゴシック" panose="020B0609070205080204" pitchFamily="49" charset="-128"/>
              <a:cs typeface="+mn-cs"/>
            </a:rPr>
            <a:t>ポイント増の</a:t>
          </a:r>
          <a:r>
            <a:rPr kumimoji="1" lang="en-US" altLang="ja-JP" sz="1200" b="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ja-JP" sz="1200" b="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物件費については、</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武生中央公園水泳場や道の駅越前たけふの供用開始、資材・電気料金高騰等により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委託料が</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増加し、また、ふるさと納税寄付額の増に伴い増加したことでう役務費が増加したことにより、前年度比</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ポイント増の</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14.5</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今後も行事務事業の見直しや効率化、ＤＸ化を推進することで経常的経費の抑制に努める。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7396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7637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7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35560</xdr:rowOff>
    </xdr:from>
    <xdr:to>
      <xdr:col>82</xdr:col>
      <xdr:colOff>196850</xdr:colOff>
      <xdr:row>22</xdr:row>
      <xdr:rowOff>35560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0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160037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73660</xdr:rowOff>
    </xdr:from>
    <xdr:to>
      <xdr:col>82</xdr:col>
      <xdr:colOff>196850</xdr:colOff>
      <xdr:row>14</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7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31750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70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52087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6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119380</xdr:rowOff>
    </xdr:from>
    <xdr:to>
      <xdr:col>78</xdr:col>
      <xdr:colOff>69850</xdr:colOff>
      <xdr:row>16</xdr:row>
      <xdr:rowOff>127000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62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119380</xdr:rowOff>
    </xdr:from>
    <xdr:to>
      <xdr:col>73</xdr:col>
      <xdr:colOff>180975</xdr:colOff>
      <xdr:row>17</xdr:row>
      <xdr:rowOff>8890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625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111760</xdr:rowOff>
    </xdr:from>
    <xdr:to>
      <xdr:col>69</xdr:col>
      <xdr:colOff>92075</xdr:colOff>
      <xdr:row>17</xdr:row>
      <xdr:rowOff>8890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549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148590</xdr:rowOff>
    </xdr:from>
    <xdr:to>
      <xdr:col>69</xdr:col>
      <xdr:colOff>142875</xdr:colOff>
      <xdr:row>18</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168927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68580</xdr:rowOff>
    </xdr:from>
    <xdr:to>
      <xdr:col>74</xdr:col>
      <xdr:colOff>31750</xdr:colOff>
      <xdr:row>16</xdr:row>
      <xdr:rowOff>170180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8907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129540</xdr:rowOff>
    </xdr:from>
    <xdr:to>
      <xdr:col>69</xdr:col>
      <xdr:colOff>142875</xdr:colOff>
      <xdr:row>17</xdr:row>
      <xdr:rowOff>59690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69867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年度の扶助費については、前年度比</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ポイント減の</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主な要因として、</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今後も国の制度改正等により増加傾向が見込まれることから、国・県との役割を整理するなど、市単独の制度の見直しを含め効果的な給付等を行い、扶助費全体の抑制に努める。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86178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102507</xdr:rowOff>
    </xdr:from>
    <xdr:to>
      <xdr:col>24</xdr:col>
      <xdr:colOff>25400</xdr:colOff>
      <xdr:row>55</xdr:row>
      <xdr:rowOff>135165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322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55</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17957"/>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80934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37193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179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37193</xdr:rowOff>
    </xdr:from>
    <xdr:to>
      <xdr:col>11</xdr:col>
      <xdr:colOff>9525</xdr:colOff>
      <xdr:row>56</xdr:row>
      <xdr:rowOff>110672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66943"/>
          <a:ext cx="8890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35378</xdr:rowOff>
    </xdr:from>
    <xdr:to>
      <xdr:col>11</xdr:col>
      <xdr:colOff>60325</xdr:colOff>
      <xdr:row>57</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68234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2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84365</xdr:rowOff>
    </xdr:from>
    <xdr:to>
      <xdr:col>20</xdr:col>
      <xdr:colOff>38100</xdr:colOff>
      <xdr:row>56</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24692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157843</xdr:rowOff>
    </xdr:from>
    <xdr:to>
      <xdr:col>11</xdr:col>
      <xdr:colOff>60325</xdr:colOff>
      <xdr:row>55</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98170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b="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200" b="0">
              <a:solidFill>
                <a:schemeClr val="dk1"/>
              </a:solidFill>
              <a:effectLst/>
              <a:latin typeface="ＭＳ ゴシック" panose="020B0609070205080204" pitchFamily="49" charset="-128"/>
              <a:ea typeface="ＭＳ ゴシック" panose="020B0609070205080204" pitchFamily="49" charset="-128"/>
              <a:cs typeface="+mn-cs"/>
            </a:rPr>
            <a:t>年度のその他については、前年度比</a:t>
          </a:r>
          <a:r>
            <a:rPr kumimoji="1" lang="en-US" altLang="ja-JP" sz="1200" b="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200" b="0">
              <a:solidFill>
                <a:schemeClr val="dk1"/>
              </a:solidFill>
              <a:effectLst/>
              <a:latin typeface="ＭＳ ゴシック" panose="020B0609070205080204" pitchFamily="49" charset="-128"/>
              <a:ea typeface="ＭＳ ゴシック" panose="020B0609070205080204" pitchFamily="49" charset="-128"/>
              <a:cs typeface="+mn-cs"/>
            </a:rPr>
            <a:t>ポイント増の</a:t>
          </a:r>
          <a:r>
            <a:rPr kumimoji="1" lang="en-US" altLang="ja-JP" sz="1200" b="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ja-JP" sz="1200" b="0">
              <a:solidFill>
                <a:schemeClr val="dk1"/>
              </a:solidFill>
              <a:effectLst/>
              <a:latin typeface="ＭＳ ゴシック" panose="020B0609070205080204" pitchFamily="49" charset="-128"/>
              <a:ea typeface="ＭＳ ゴシック" panose="020B0609070205080204" pitchFamily="49" charset="-128"/>
              <a:cs typeface="+mn-cs"/>
            </a:rPr>
            <a:t>となった。主な原因として、道路等の維持補修費の増加に</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よるものである。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その他の経常経費の状況は、令和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年度以降、類似団体平均、全国平均、福井県平均をいずれも下回っており、繰出金の減少の影響によるものである。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今後も、長期的視点に立った施策を推進し、歳出抑制に努める。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48078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89357"/>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58965</xdr:rowOff>
    </xdr:from>
    <xdr:to>
      <xdr:col>82</xdr:col>
      <xdr:colOff>107950</xdr:colOff>
      <xdr:row>58</xdr:row>
      <xdr:rowOff>7257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31615"/>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4734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48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58965</xdr:rowOff>
    </xdr:from>
    <xdr:to>
      <xdr:col>78</xdr:col>
      <xdr:colOff>69850</xdr:colOff>
      <xdr:row>57</xdr:row>
      <xdr:rowOff>113393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31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149678</xdr:rowOff>
    </xdr:from>
    <xdr:to>
      <xdr:col>78</xdr:col>
      <xdr:colOff>120650</xdr:colOff>
      <xdr:row>58</xdr:row>
      <xdr:rowOff>79828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64605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113393</xdr:rowOff>
    </xdr:from>
    <xdr:to>
      <xdr:col>73</xdr:col>
      <xdr:colOff>180975</xdr:colOff>
      <xdr:row>60</xdr:row>
      <xdr:rowOff>110672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86043"/>
          <a:ext cx="889000" cy="51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151493</xdr:rowOff>
    </xdr:from>
    <xdr:to>
      <xdr:col>69</xdr:col>
      <xdr:colOff>92075</xdr:colOff>
      <xdr:row>60</xdr:row>
      <xdr:rowOff>110672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2670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24493</xdr:rowOff>
    </xdr:from>
    <xdr:to>
      <xdr:col>69</xdr:col>
      <xdr:colOff>142875</xdr:colOff>
      <xdr:row>59</xdr:row>
      <xdr:rowOff>126093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136270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0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8362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5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127907</xdr:rowOff>
    </xdr:from>
    <xdr:to>
      <xdr:col>82</xdr:col>
      <xdr:colOff>158750</xdr:colOff>
      <xdr:row>58</xdr:row>
      <xdr:rowOff>58057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144434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8165</xdr:rowOff>
    </xdr:from>
    <xdr:to>
      <xdr:col>78</xdr:col>
      <xdr:colOff>120650</xdr:colOff>
      <xdr:row>57</xdr:row>
      <xdr:rowOff>109765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62593</xdr:rowOff>
    </xdr:from>
    <xdr:to>
      <xdr:col>74</xdr:col>
      <xdr:colOff>31750</xdr:colOff>
      <xdr:row>57</xdr:row>
      <xdr:rowOff>164193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2920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59872</xdr:rowOff>
    </xdr:from>
    <xdr:to>
      <xdr:col>69</xdr:col>
      <xdr:colOff>142875</xdr:colOff>
      <xdr:row>60</xdr:row>
      <xdr:rowOff>161472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146249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年度の補助費等については、前年度比</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ポイント減の</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18.6%</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となった。主な原因として、下水道事業の繰出金の減少の影響によるものである。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しかしながら、一部事務組合の分担金などの影響により以前から、類似団体平均、全国平均、福井県平均のいずれも上回っており、補助費等の割合が相対的に高いことから、長期的視点に立ち効果的な施策を推進し抑制等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94996</xdr:rowOff>
    </xdr:from>
    <xdr:to>
      <xdr:col>82</xdr:col>
      <xdr:colOff>107950</xdr:colOff>
      <xdr:row>40</xdr:row>
      <xdr:rowOff>44704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42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9923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94996</xdr:rowOff>
    </xdr:from>
    <xdr:to>
      <xdr:col>82</xdr:col>
      <xdr:colOff>196850</xdr:colOff>
      <xdr:row>34</xdr:row>
      <xdr:rowOff>94996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62992</xdr:rowOff>
    </xdr:from>
    <xdr:to>
      <xdr:col>82</xdr:col>
      <xdr:colOff>107950</xdr:colOff>
      <xdr:row>38</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780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111015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81280</xdr:rowOff>
    </xdr:from>
    <xdr:to>
      <xdr:col>78</xdr:col>
      <xdr:colOff>69850</xdr:colOff>
      <xdr:row>38</xdr:row>
      <xdr:rowOff>113284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5963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38</xdr:row>
      <xdr:rowOff>113284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2721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37</xdr:row>
      <xdr:rowOff>83566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814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xdr:rowOff>
    </xdr:from>
    <xdr:to>
      <xdr:col>82</xdr:col>
      <xdr:colOff>158750</xdr:colOff>
      <xdr:row>38</xdr:row>
      <xdr:rowOff>113792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155719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30480</xdr:rowOff>
    </xdr:from>
    <xdr:to>
      <xdr:col>78</xdr:col>
      <xdr:colOff>120650</xdr:colOff>
      <xdr:row>38</xdr:row>
      <xdr:rowOff>132080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116857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62484</xdr:rowOff>
    </xdr:from>
    <xdr:to>
      <xdr:col>74</xdr:col>
      <xdr:colOff>31750</xdr:colOff>
      <xdr:row>38</xdr:row>
      <xdr:rowOff>164084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148861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年度の公債費については、前年度比</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ポイント増の</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19.8%</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となった。主な原因として、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交付税措置のある有利な起債の活用を図ったものの、庁舎建設に伴う合併特例債等の元利償還金の増加によるものである。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新規発行の起債を元金償還金以内に抑制しているため、起債残高は減少傾向にあるものの、令和</a:t>
          </a:r>
          <a:r>
            <a:rPr lang="en-US" altLang="ja-JP" sz="1300" b="0">
              <a:solidFill>
                <a:schemeClr val="dk1"/>
              </a:solidFill>
              <a:effectLst/>
              <a:latin typeface="ＭＳ ゴシック" panose="020B0609070205080204" pitchFamily="49" charset="-128"/>
              <a:ea typeface="ＭＳ ゴシック" panose="020B0609070205080204" pitchFamily="49" charset="-128"/>
              <a:cs typeface="+mn-cs"/>
            </a:rPr>
            <a:t>8</a:t>
          </a:r>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年以降に健全化の方向に向かうようバランスを図りながら財政運営を行う。</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90424</xdr:rowOff>
    </xdr:from>
    <xdr:to>
      <xdr:col>24</xdr:col>
      <xdr:colOff>25400</xdr:colOff>
      <xdr:row>80</xdr:row>
      <xdr:rowOff>72137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7724"/>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44214</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72137</xdr:rowOff>
    </xdr:from>
    <xdr:to>
      <xdr:col>24</xdr:col>
      <xdr:colOff>114300</xdr:colOff>
      <xdr:row>80</xdr:row>
      <xdr:rowOff>72137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5351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90424</xdr:rowOff>
    </xdr:from>
    <xdr:to>
      <xdr:col>24</xdr:col>
      <xdr:colOff>114300</xdr:colOff>
      <xdr:row>74</xdr:row>
      <xdr:rowOff>90424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62992</xdr:rowOff>
    </xdr:from>
    <xdr:to>
      <xdr:col>24</xdr:col>
      <xdr:colOff>25400</xdr:colOff>
      <xdr:row>78</xdr:row>
      <xdr:rowOff>117856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43609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62992</xdr:rowOff>
    </xdr:from>
    <xdr:to>
      <xdr:col>19</xdr:col>
      <xdr:colOff>187325</xdr:colOff>
      <xdr:row>78</xdr:row>
      <xdr:rowOff>76708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4360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76708</xdr:rowOff>
    </xdr:from>
    <xdr:to>
      <xdr:col>15</xdr:col>
      <xdr:colOff>98425</xdr:colOff>
      <xdr:row>78</xdr:row>
      <xdr:rowOff>85852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4498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62992</xdr:rowOff>
    </xdr:from>
    <xdr:to>
      <xdr:col>11</xdr:col>
      <xdr:colOff>9525</xdr:colOff>
      <xdr:row>78</xdr:row>
      <xdr:rowOff>85852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4360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158259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67056</xdr:rowOff>
    </xdr:from>
    <xdr:to>
      <xdr:col>24</xdr:col>
      <xdr:colOff>76200</xdr:colOff>
      <xdr:row>78</xdr:row>
      <xdr:rowOff>168656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39133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xdr:rowOff>
    </xdr:from>
    <xdr:to>
      <xdr:col>20</xdr:col>
      <xdr:colOff>38100</xdr:colOff>
      <xdr:row>78</xdr:row>
      <xdr:rowOff>113792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98569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47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25908</xdr:rowOff>
    </xdr:from>
    <xdr:to>
      <xdr:col>15</xdr:col>
      <xdr:colOff>149225</xdr:colOff>
      <xdr:row>78</xdr:row>
      <xdr:rowOff>127508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112285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35052</xdr:rowOff>
    </xdr:from>
    <xdr:to>
      <xdr:col>11</xdr:col>
      <xdr:colOff>60325</xdr:colOff>
      <xdr:row>78</xdr:row>
      <xdr:rowOff>136652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121429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年度の公債費以外については、前年度比</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ポイント増の</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73.2%</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となった。主な原因として、扶助費や補助費等が減少したものの、公債費や物件費、維持補修費などの増加したことに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よるものである。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類似団体平均、全国平均、福井県平均をいずれも下回っており、今後も引き続き事業のスクラップ＆ビルドや効率化を推進し、経常的経費の削減に努める。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1430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76708</xdr:rowOff>
    </xdr:from>
    <xdr:to>
      <xdr:col>82</xdr:col>
      <xdr:colOff>107950</xdr:colOff>
      <xdr:row>76</xdr:row>
      <xdr:rowOff>159004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0690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76708</xdr:rowOff>
    </xdr:from>
    <xdr:to>
      <xdr:col>78</xdr:col>
      <xdr:colOff>69850</xdr:colOff>
      <xdr:row>76</xdr:row>
      <xdr:rowOff>117856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1069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139716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117856</xdr:rowOff>
    </xdr:from>
    <xdr:to>
      <xdr:col>73</xdr:col>
      <xdr:colOff>180975</xdr:colOff>
      <xdr:row>76</xdr:row>
      <xdr:rowOff>145287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14805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26415</xdr:rowOff>
    </xdr:from>
    <xdr:to>
      <xdr:col>69</xdr:col>
      <xdr:colOff>92075</xdr:colOff>
      <xdr:row>76</xdr:row>
      <xdr:rowOff>145287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056615"/>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124731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25908</xdr:rowOff>
    </xdr:from>
    <xdr:to>
      <xdr:col>78</xdr:col>
      <xdr:colOff>120650</xdr:colOff>
      <xdr:row>76</xdr:row>
      <xdr:rowOff>127508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137685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67056</xdr:rowOff>
    </xdr:from>
    <xdr:to>
      <xdr:col>74</xdr:col>
      <xdr:colOff>31750</xdr:colOff>
      <xdr:row>76</xdr:row>
      <xdr:rowOff>168656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7383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94487</xdr:rowOff>
    </xdr:from>
    <xdr:to>
      <xdr:col>69</xdr:col>
      <xdr:colOff>142875</xdr:colOff>
      <xdr:row>77</xdr:row>
      <xdr:rowOff>24637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34815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87393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福井県越前市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164986</xdr:rowOff>
    </xdr:from>
    <xdr:to>
      <xdr:col>29</xdr:col>
      <xdr:colOff>127000</xdr:colOff>
      <xdr:row>19</xdr:row>
      <xdr:rowOff>57467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98561"/>
          <a:ext cx="0" cy="12640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29544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3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57467</xdr:rowOff>
    </xdr:from>
    <xdr:to>
      <xdr:col>30</xdr:col>
      <xdr:colOff>25400</xdr:colOff>
      <xdr:row>19</xdr:row>
      <xdr:rowOff>57467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62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79913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164986</xdr:rowOff>
    </xdr:from>
    <xdr:to>
      <xdr:col>30</xdr:col>
      <xdr:colOff>25400</xdr:colOff>
      <xdr:row>11</xdr:row>
      <xdr:rowOff>164986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98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19901</xdr:rowOff>
    </xdr:from>
    <xdr:to>
      <xdr:col>29</xdr:col>
      <xdr:colOff>127000</xdr:colOff>
      <xdr:row>16</xdr:row>
      <xdr:rowOff>62668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810726"/>
          <a:ext cx="647700" cy="42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144657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92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128130</xdr:rowOff>
    </xdr:from>
    <xdr:to>
      <xdr:col>29</xdr:col>
      <xdr:colOff>177800</xdr:colOff>
      <xdr:row>16</xdr:row>
      <xdr:rowOff>58280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19901</xdr:rowOff>
    </xdr:from>
    <xdr:to>
      <xdr:col>26</xdr:col>
      <xdr:colOff>50800</xdr:colOff>
      <xdr:row>16</xdr:row>
      <xdr:rowOff>123018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10726"/>
          <a:ext cx="698500" cy="103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142780</xdr:rowOff>
    </xdr:from>
    <xdr:to>
      <xdr:col>26</xdr:col>
      <xdr:colOff>101600</xdr:colOff>
      <xdr:row>16</xdr:row>
      <xdr:rowOff>72930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57707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8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123018</xdr:rowOff>
    </xdr:from>
    <xdr:to>
      <xdr:col>22</xdr:col>
      <xdr:colOff>114300</xdr:colOff>
      <xdr:row>16</xdr:row>
      <xdr:rowOff>138220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13843"/>
          <a:ext cx="698500" cy="15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170955</xdr:rowOff>
    </xdr:from>
    <xdr:to>
      <xdr:col>22</xdr:col>
      <xdr:colOff>165100</xdr:colOff>
      <xdr:row>16</xdr:row>
      <xdr:rowOff>101105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111282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138220</xdr:rowOff>
    </xdr:from>
    <xdr:to>
      <xdr:col>18</xdr:col>
      <xdr:colOff>177800</xdr:colOff>
      <xdr:row>16</xdr:row>
      <xdr:rowOff>166605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29045"/>
          <a:ext cx="698500" cy="28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30918</xdr:rowOff>
    </xdr:from>
    <xdr:to>
      <xdr:col>19</xdr:col>
      <xdr:colOff>38100</xdr:colOff>
      <xdr:row>16</xdr:row>
      <xdr:rowOff>132518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142695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54731</xdr:rowOff>
    </xdr:from>
    <xdr:to>
      <xdr:col>15</xdr:col>
      <xdr:colOff>101600</xdr:colOff>
      <xdr:row>16</xdr:row>
      <xdr:rowOff>156331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166508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14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11868</xdr:rowOff>
    </xdr:from>
    <xdr:to>
      <xdr:col>29</xdr:col>
      <xdr:colOff>177800</xdr:colOff>
      <xdr:row>16</xdr:row>
      <xdr:rowOff>113468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02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155395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7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140551</xdr:rowOff>
    </xdr:from>
    <xdr:to>
      <xdr:col>26</xdr:col>
      <xdr:colOff>101600</xdr:colOff>
      <xdr:row>16</xdr:row>
      <xdr:rowOff>70701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59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80878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2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72218</xdr:rowOff>
    </xdr:from>
    <xdr:to>
      <xdr:col>22</xdr:col>
      <xdr:colOff>165100</xdr:colOff>
      <xdr:row>17</xdr:row>
      <xdr:rowOff>2368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63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158595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4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87420</xdr:rowOff>
    </xdr:from>
    <xdr:to>
      <xdr:col>19</xdr:col>
      <xdr:colOff>38100</xdr:colOff>
      <xdr:row>17</xdr:row>
      <xdr:rowOff>17570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78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2347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6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115805</xdr:rowOff>
    </xdr:from>
    <xdr:to>
      <xdr:col>15</xdr:col>
      <xdr:colOff>101600</xdr:colOff>
      <xdr:row>17</xdr:row>
      <xdr:rowOff>45955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06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30732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140145</xdr:rowOff>
    </xdr:from>
    <xdr:to>
      <xdr:col>29</xdr:col>
      <xdr:colOff>127000</xdr:colOff>
      <xdr:row>38</xdr:row>
      <xdr:rowOff>167653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95"/>
          <a:ext cx="0" cy="1570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139730</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60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167653</xdr:rowOff>
    </xdr:from>
    <xdr:to>
      <xdr:col>30</xdr:col>
      <xdr:colOff>25400</xdr:colOff>
      <xdr:row>38</xdr:row>
      <xdr:rowOff>167653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35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55072</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140145</xdr:rowOff>
    </xdr:from>
    <xdr:to>
      <xdr:col>30</xdr:col>
      <xdr:colOff>25400</xdr:colOff>
      <xdr:row>33</xdr:row>
      <xdr:rowOff>140145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34455</xdr:rowOff>
    </xdr:from>
    <xdr:to>
      <xdr:col>29</xdr:col>
      <xdr:colOff>127000</xdr:colOff>
      <xdr:row>35</xdr:row>
      <xdr:rowOff>166471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644805"/>
          <a:ext cx="647700" cy="132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285526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95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313449</xdr:rowOff>
    </xdr:from>
    <xdr:to>
      <xdr:col>29</xdr:col>
      <xdr:colOff>177800</xdr:colOff>
      <xdr:row>36</xdr:row>
      <xdr:rowOff>72149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23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166471</xdr:rowOff>
    </xdr:from>
    <xdr:to>
      <xdr:col>26</xdr:col>
      <xdr:colOff>50800</xdr:colOff>
      <xdr:row>35</xdr:row>
      <xdr:rowOff>176492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776821"/>
          <a:ext cx="698500" cy="10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329261</xdr:rowOff>
    </xdr:from>
    <xdr:to>
      <xdr:col>26</xdr:col>
      <xdr:colOff>101600</xdr:colOff>
      <xdr:row>36</xdr:row>
      <xdr:rowOff>87961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39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72738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25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70650</xdr:rowOff>
    </xdr:from>
    <xdr:to>
      <xdr:col>22</xdr:col>
      <xdr:colOff>114300</xdr:colOff>
      <xdr:row>35</xdr:row>
      <xdr:rowOff>176492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681000"/>
          <a:ext cx="698500" cy="105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54140</xdr:rowOff>
    </xdr:from>
    <xdr:to>
      <xdr:col>22</xdr:col>
      <xdr:colOff>165100</xdr:colOff>
      <xdr:row>36</xdr:row>
      <xdr:rowOff>155740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07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140517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9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57734</xdr:rowOff>
    </xdr:from>
    <xdr:to>
      <xdr:col>18</xdr:col>
      <xdr:colOff>177800</xdr:colOff>
      <xdr:row>35</xdr:row>
      <xdr:rowOff>70650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668084"/>
          <a:ext cx="698500" cy="12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54940</xdr:rowOff>
    </xdr:from>
    <xdr:to>
      <xdr:col>19</xdr:col>
      <xdr:colOff>38100</xdr:colOff>
      <xdr:row>36</xdr:row>
      <xdr:rowOff>156540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8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141317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9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37795</xdr:rowOff>
    </xdr:from>
    <xdr:to>
      <xdr:col>15</xdr:col>
      <xdr:colOff>101600</xdr:colOff>
      <xdr:row>36</xdr:row>
      <xdr:rowOff>139395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124172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326555</xdr:rowOff>
    </xdr:from>
    <xdr:to>
      <xdr:col>29</xdr:col>
      <xdr:colOff>177800</xdr:colOff>
      <xdr:row>35</xdr:row>
      <xdr:rowOff>85255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594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171632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3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115671</xdr:rowOff>
    </xdr:from>
    <xdr:to>
      <xdr:col>26</xdr:col>
      <xdr:colOff>101600</xdr:colOff>
      <xdr:row>35</xdr:row>
      <xdr:rowOff>217271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26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227448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94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125692</xdr:rowOff>
    </xdr:from>
    <xdr:to>
      <xdr:col>22</xdr:col>
      <xdr:colOff>165100</xdr:colOff>
      <xdr:row>35</xdr:row>
      <xdr:rowOff>227292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36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237469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0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19850</xdr:rowOff>
    </xdr:from>
    <xdr:to>
      <xdr:col>19</xdr:col>
      <xdr:colOff>38100</xdr:colOff>
      <xdr:row>35</xdr:row>
      <xdr:rowOff>121450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630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131627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3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6934</xdr:rowOff>
    </xdr:from>
    <xdr:to>
      <xdr:col>15</xdr:col>
      <xdr:colOff>101600</xdr:colOff>
      <xdr:row>35</xdr:row>
      <xdr:rowOff>108534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617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118711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386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80,726
76,039
230.70
41,301,483
40,077,527
1,116,690
20,575,658
44,678,452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10560</xdr:rowOff>
    </xdr:from>
    <xdr:to>
      <xdr:col>24</xdr:col>
      <xdr:colOff>62865</xdr:colOff>
      <xdr:row>38</xdr:row>
      <xdr:rowOff>110763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25510"/>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114590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110763</xdr:rowOff>
    </xdr:from>
    <xdr:to>
      <xdr:col>24</xdr:col>
      <xdr:colOff>152400</xdr:colOff>
      <xdr:row>38</xdr:row>
      <xdr:rowOff>110763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128687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0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10560</xdr:rowOff>
    </xdr:from>
    <xdr:to>
      <xdr:col>24</xdr:col>
      <xdr:colOff>152400</xdr:colOff>
      <xdr:row>31</xdr:row>
      <xdr:rowOff>10560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2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55328</xdr:rowOff>
    </xdr:from>
    <xdr:to>
      <xdr:col>24</xdr:col>
      <xdr:colOff>63500</xdr:colOff>
      <xdr:row>36</xdr:row>
      <xdr:rowOff>124593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27528"/>
          <a:ext cx="838200" cy="6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65124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4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42247</xdr:rowOff>
    </xdr:from>
    <xdr:to>
      <xdr:col>24</xdr:col>
      <xdr:colOff>114300</xdr:colOff>
      <xdr:row>35</xdr:row>
      <xdr:rowOff>143847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124593</xdr:rowOff>
    </xdr:from>
    <xdr:to>
      <xdr:col>19</xdr:col>
      <xdr:colOff>177800</xdr:colOff>
      <xdr:row>36</xdr:row>
      <xdr:rowOff>149320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96793"/>
          <a:ext cx="889000" cy="2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63278</xdr:rowOff>
    </xdr:from>
    <xdr:to>
      <xdr:col>20</xdr:col>
      <xdr:colOff>38100</xdr:colOff>
      <xdr:row>35</xdr:row>
      <xdr:rowOff>164878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9955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149320</xdr:rowOff>
    </xdr:from>
    <xdr:to>
      <xdr:col>15</xdr:col>
      <xdr:colOff>50800</xdr:colOff>
      <xdr:row>37</xdr:row>
      <xdr:rowOff>109429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21520"/>
          <a:ext cx="889000" cy="13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43254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109429</xdr:rowOff>
    </xdr:from>
    <xdr:to>
      <xdr:col>10</xdr:col>
      <xdr:colOff>114300</xdr:colOff>
      <xdr:row>37</xdr:row>
      <xdr:rowOff>122936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53079"/>
          <a:ext cx="889000" cy="1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10831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23252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4528</xdr:rowOff>
    </xdr:from>
    <xdr:to>
      <xdr:col>24</xdr:col>
      <xdr:colOff>114300</xdr:colOff>
      <xdr:row>36</xdr:row>
      <xdr:rowOff>106128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154405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5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73793</xdr:rowOff>
    </xdr:from>
    <xdr:to>
      <xdr:col>20</xdr:col>
      <xdr:colOff>38100</xdr:colOff>
      <xdr:row>37</xdr:row>
      <xdr:rowOff>3943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166520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3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98520</xdr:rowOff>
    </xdr:from>
    <xdr:to>
      <xdr:col>15</xdr:col>
      <xdr:colOff>101600</xdr:colOff>
      <xdr:row>37</xdr:row>
      <xdr:rowOff>28670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19797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6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58629</xdr:rowOff>
    </xdr:from>
    <xdr:to>
      <xdr:col>10</xdr:col>
      <xdr:colOff>165100</xdr:colOff>
      <xdr:row>37</xdr:row>
      <xdr:rowOff>160229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0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151357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9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72136</xdr:rowOff>
    </xdr:from>
    <xdr:to>
      <xdr:col>6</xdr:col>
      <xdr:colOff>38100</xdr:colOff>
      <xdr:row>38</xdr:row>
      <xdr:rowOff>2286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164863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0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44733</xdr:rowOff>
    </xdr:from>
    <xdr:to>
      <xdr:col>24</xdr:col>
      <xdr:colOff>62865</xdr:colOff>
      <xdr:row>58</xdr:row>
      <xdr:rowOff>151370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8683"/>
          <a:ext cx="1270" cy="130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155197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9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151370</xdr:rowOff>
    </xdr:from>
    <xdr:to>
      <xdr:col>24</xdr:col>
      <xdr:colOff>152400</xdr:colOff>
      <xdr:row>58</xdr:row>
      <xdr:rowOff>151370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162860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44733</xdr:rowOff>
    </xdr:from>
    <xdr:to>
      <xdr:col>24</xdr:col>
      <xdr:colOff>152400</xdr:colOff>
      <xdr:row>51</xdr:row>
      <xdr:rowOff>44733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47836</xdr:rowOff>
    </xdr:from>
    <xdr:to>
      <xdr:col>24</xdr:col>
      <xdr:colOff>63500</xdr:colOff>
      <xdr:row>57</xdr:row>
      <xdr:rowOff>99761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20486"/>
          <a:ext cx="838200" cy="5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105431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35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82554</xdr:rowOff>
    </xdr:from>
    <xdr:to>
      <xdr:col>24</xdr:col>
      <xdr:colOff>114300</xdr:colOff>
      <xdr:row>57</xdr:row>
      <xdr:rowOff>12704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99761</xdr:rowOff>
    </xdr:from>
    <xdr:to>
      <xdr:col>19</xdr:col>
      <xdr:colOff>177800</xdr:colOff>
      <xdr:row>57</xdr:row>
      <xdr:rowOff>150781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72411"/>
          <a:ext cx="889000" cy="5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127947</xdr:rowOff>
    </xdr:from>
    <xdr:to>
      <xdr:col>20</xdr:col>
      <xdr:colOff>38100</xdr:colOff>
      <xdr:row>57</xdr:row>
      <xdr:rowOff>58097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74624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127138</xdr:rowOff>
    </xdr:from>
    <xdr:to>
      <xdr:col>15</xdr:col>
      <xdr:colOff>50800</xdr:colOff>
      <xdr:row>57</xdr:row>
      <xdr:rowOff>150781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899788"/>
          <a:ext cx="889000" cy="2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118537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127138</xdr:rowOff>
    </xdr:from>
    <xdr:to>
      <xdr:col>10</xdr:col>
      <xdr:colOff>114300</xdr:colOff>
      <xdr:row>58</xdr:row>
      <xdr:rowOff>15396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99788"/>
          <a:ext cx="889000" cy="5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133298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163996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9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168486</xdr:rowOff>
    </xdr:from>
    <xdr:to>
      <xdr:col>24</xdr:col>
      <xdr:colOff>114300</xdr:colOff>
      <xdr:row>57</xdr:row>
      <xdr:rowOff>98636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6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146913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4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48961</xdr:rowOff>
    </xdr:from>
    <xdr:to>
      <xdr:col>20</xdr:col>
      <xdr:colOff>38100</xdr:colOff>
      <xdr:row>57</xdr:row>
      <xdr:rowOff>150561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2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141688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1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99981</xdr:rowOff>
    </xdr:from>
    <xdr:to>
      <xdr:col>15</xdr:col>
      <xdr:colOff>101600</xdr:colOff>
      <xdr:row>58</xdr:row>
      <xdr:rowOff>30131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7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21258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6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76338</xdr:rowOff>
    </xdr:from>
    <xdr:to>
      <xdr:col>10</xdr:col>
      <xdr:colOff>165100</xdr:colOff>
      <xdr:row>58</xdr:row>
      <xdr:rowOff>6488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4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169065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4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136046</xdr:rowOff>
    </xdr:from>
    <xdr:to>
      <xdr:col>6</xdr:col>
      <xdr:colOff>38100</xdr:colOff>
      <xdr:row>58</xdr:row>
      <xdr:rowOff>66196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0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57323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0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15761</xdr:rowOff>
    </xdr:from>
    <xdr:to>
      <xdr:col>24</xdr:col>
      <xdr:colOff>62865</xdr:colOff>
      <xdr:row>79</xdr:row>
      <xdr:rowOff>17094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88711"/>
          <a:ext cx="1270" cy="137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20921</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5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17094</xdr:rowOff>
    </xdr:from>
    <xdr:to>
      <xdr:col>24</xdr:col>
      <xdr:colOff>152400</xdr:colOff>
      <xdr:row>79</xdr:row>
      <xdr:rowOff>17094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133888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6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15761</xdr:rowOff>
    </xdr:from>
    <xdr:to>
      <xdr:col>24</xdr:col>
      <xdr:colOff>152400</xdr:colOff>
      <xdr:row>71</xdr:row>
      <xdr:rowOff>15761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8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165646</xdr:rowOff>
    </xdr:from>
    <xdr:to>
      <xdr:col>24</xdr:col>
      <xdr:colOff>63500</xdr:colOff>
      <xdr:row>77</xdr:row>
      <xdr:rowOff>170790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67296"/>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137113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67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114236</xdr:rowOff>
    </xdr:from>
    <xdr:to>
      <xdr:col>24</xdr:col>
      <xdr:colOff>114300</xdr:colOff>
      <xdr:row>78</xdr:row>
      <xdr:rowOff>44386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170790</xdr:rowOff>
    </xdr:from>
    <xdr:to>
      <xdr:col>19</xdr:col>
      <xdr:colOff>177800</xdr:colOff>
      <xdr:row>78</xdr:row>
      <xdr:rowOff>19799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72440"/>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119838</xdr:rowOff>
    </xdr:from>
    <xdr:to>
      <xdr:col>20</xdr:col>
      <xdr:colOff>38100</xdr:colOff>
      <xdr:row>78</xdr:row>
      <xdr:rowOff>49988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66515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19799</xdr:rowOff>
    </xdr:from>
    <xdr:to>
      <xdr:col>15</xdr:col>
      <xdr:colOff>50800</xdr:colOff>
      <xdr:row>78</xdr:row>
      <xdr:rowOff>148425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92899"/>
          <a:ext cx="889000" cy="12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71938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147740</xdr:rowOff>
    </xdr:from>
    <xdr:to>
      <xdr:col>10</xdr:col>
      <xdr:colOff>114300</xdr:colOff>
      <xdr:row>78</xdr:row>
      <xdr:rowOff>148425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20840"/>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135017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127894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114846</xdr:rowOff>
    </xdr:from>
    <xdr:to>
      <xdr:col>24</xdr:col>
      <xdr:colOff>114300</xdr:colOff>
      <xdr:row>78</xdr:row>
      <xdr:rowOff>44996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93273</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9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119990</xdr:rowOff>
    </xdr:from>
    <xdr:to>
      <xdr:col>20</xdr:col>
      <xdr:colOff>38100</xdr:colOff>
      <xdr:row>78</xdr:row>
      <xdr:rowOff>50140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41267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1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140449</xdr:rowOff>
    </xdr:from>
    <xdr:to>
      <xdr:col>15</xdr:col>
      <xdr:colOff>101600</xdr:colOff>
      <xdr:row>78</xdr:row>
      <xdr:rowOff>70599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4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87126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11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97625</xdr:rowOff>
    </xdr:from>
    <xdr:to>
      <xdr:col>10</xdr:col>
      <xdr:colOff>165100</xdr:colOff>
      <xdr:row>79</xdr:row>
      <xdr:rowOff>27775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7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18902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6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96940</xdr:rowOff>
    </xdr:from>
    <xdr:to>
      <xdr:col>6</xdr:col>
      <xdr:colOff>38100</xdr:colOff>
      <xdr:row>79</xdr:row>
      <xdr:rowOff>27090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18217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140418</xdr:rowOff>
    </xdr:from>
    <xdr:to>
      <xdr:col>24</xdr:col>
      <xdr:colOff>62865</xdr:colOff>
      <xdr:row>98</xdr:row>
      <xdr:rowOff>170039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70918"/>
          <a:ext cx="1270" cy="140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2416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170039</xdr:rowOff>
    </xdr:from>
    <xdr:to>
      <xdr:col>24</xdr:col>
      <xdr:colOff>152400</xdr:colOff>
      <xdr:row>98</xdr:row>
      <xdr:rowOff>170039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7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87095</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4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140418</xdr:rowOff>
    </xdr:from>
    <xdr:to>
      <xdr:col>24</xdr:col>
      <xdr:colOff>152400</xdr:colOff>
      <xdr:row>90</xdr:row>
      <xdr:rowOff>140418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26282</xdr:rowOff>
    </xdr:from>
    <xdr:to>
      <xdr:col>24</xdr:col>
      <xdr:colOff>63500</xdr:colOff>
      <xdr:row>96</xdr:row>
      <xdr:rowOff>59919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314032"/>
          <a:ext cx="838200" cy="20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116546</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2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93669</xdr:rowOff>
    </xdr:from>
    <xdr:to>
      <xdr:col>24</xdr:col>
      <xdr:colOff>114300</xdr:colOff>
      <xdr:row>96</xdr:row>
      <xdr:rowOff>23819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26282</xdr:rowOff>
    </xdr:from>
    <xdr:to>
      <xdr:col>19</xdr:col>
      <xdr:colOff>177800</xdr:colOff>
      <xdr:row>96</xdr:row>
      <xdr:rowOff>114505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14032"/>
          <a:ext cx="889000" cy="25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69991</xdr:rowOff>
    </xdr:from>
    <xdr:to>
      <xdr:col>20</xdr:col>
      <xdr:colOff>38100</xdr:colOff>
      <xdr:row>95</xdr:row>
      <xdr:rowOff>141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18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16668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596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114505</xdr:rowOff>
    </xdr:from>
    <xdr:to>
      <xdr:col>15</xdr:col>
      <xdr:colOff>50800</xdr:colOff>
      <xdr:row>97</xdr:row>
      <xdr:rowOff>37336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573705"/>
          <a:ext cx="889000" cy="9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112773</xdr:rowOff>
    </xdr:from>
    <xdr:to>
      <xdr:col>15</xdr:col>
      <xdr:colOff>101600</xdr:colOff>
      <xdr:row>97</xdr:row>
      <xdr:rowOff>42923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7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34050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66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37336</xdr:rowOff>
    </xdr:from>
    <xdr:to>
      <xdr:col>10</xdr:col>
      <xdr:colOff>114300</xdr:colOff>
      <xdr:row>97</xdr:row>
      <xdr:rowOff>70238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67986"/>
          <a:ext cx="889000" cy="3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170200</xdr:rowOff>
    </xdr:from>
    <xdr:to>
      <xdr:col>10</xdr:col>
      <xdr:colOff>165100</xdr:colOff>
      <xdr:row>97</xdr:row>
      <xdr:rowOff>100350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91477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2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62382</xdr:rowOff>
    </xdr:from>
    <xdr:to>
      <xdr:col>6</xdr:col>
      <xdr:colOff>38100</xdr:colOff>
      <xdr:row>97</xdr:row>
      <xdr:rowOff>163982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9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155109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8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9119</xdr:rowOff>
    </xdr:from>
    <xdr:to>
      <xdr:col>24</xdr:col>
      <xdr:colOff>114300</xdr:colOff>
      <xdr:row>96</xdr:row>
      <xdr:rowOff>110719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158996</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4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146932</xdr:rowOff>
    </xdr:from>
    <xdr:to>
      <xdr:col>20</xdr:col>
      <xdr:colOff>38100</xdr:colOff>
      <xdr:row>95</xdr:row>
      <xdr:rowOff>77082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26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68209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35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63705</xdr:rowOff>
    </xdr:from>
    <xdr:to>
      <xdr:col>15</xdr:col>
      <xdr:colOff>101600</xdr:colOff>
      <xdr:row>96</xdr:row>
      <xdr:rowOff>165305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2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10382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29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157986</xdr:rowOff>
    </xdr:from>
    <xdr:to>
      <xdr:col>10</xdr:col>
      <xdr:colOff>165100</xdr:colOff>
      <xdr:row>97</xdr:row>
      <xdr:rowOff>88136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104663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39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19438</xdr:rowOff>
    </xdr:from>
    <xdr:to>
      <xdr:col>6</xdr:col>
      <xdr:colOff>38100</xdr:colOff>
      <xdr:row>97</xdr:row>
      <xdr:rowOff>121038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5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137565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42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144881</xdr:rowOff>
    </xdr:from>
    <xdr:to>
      <xdr:col>54</xdr:col>
      <xdr:colOff>189865</xdr:colOff>
      <xdr:row>38</xdr:row>
      <xdr:rowOff>19251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2731"/>
          <a:ext cx="1270" cy="7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23078</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3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19251</xdr:rowOff>
    </xdr:from>
    <xdr:to>
      <xdr:col>55</xdr:col>
      <xdr:colOff>88900</xdr:colOff>
      <xdr:row>38</xdr:row>
      <xdr:rowOff>19251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3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91558</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7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144881</xdr:rowOff>
    </xdr:from>
    <xdr:to>
      <xdr:col>55</xdr:col>
      <xdr:colOff>88900</xdr:colOff>
      <xdr:row>33</xdr:row>
      <xdr:rowOff>144881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31694</xdr:rowOff>
    </xdr:from>
    <xdr:to>
      <xdr:col>55</xdr:col>
      <xdr:colOff>0</xdr:colOff>
      <xdr:row>35</xdr:row>
      <xdr:rowOff>45966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032444"/>
          <a:ext cx="838200" cy="1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161853</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2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11976</xdr:rowOff>
    </xdr:from>
    <xdr:to>
      <xdr:col>55</xdr:col>
      <xdr:colOff>50800</xdr:colOff>
      <xdr:row>36</xdr:row>
      <xdr:rowOff>113576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25469</xdr:rowOff>
    </xdr:from>
    <xdr:to>
      <xdr:col>50</xdr:col>
      <xdr:colOff>114300</xdr:colOff>
      <xdr:row>35</xdr:row>
      <xdr:rowOff>45966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5340419"/>
          <a:ext cx="889000" cy="70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36154</xdr:rowOff>
    </xdr:from>
    <xdr:to>
      <xdr:col>50</xdr:col>
      <xdr:colOff>165100</xdr:colOff>
      <xdr:row>36</xdr:row>
      <xdr:rowOff>137754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128881</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25469</xdr:rowOff>
    </xdr:from>
    <xdr:to>
      <xdr:col>45</xdr:col>
      <xdr:colOff>177800</xdr:colOff>
      <xdr:row>36</xdr:row>
      <xdr:rowOff>60345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5340419"/>
          <a:ext cx="889000" cy="89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127633</xdr:rowOff>
    </xdr:from>
    <xdr:to>
      <xdr:col>46</xdr:col>
      <xdr:colOff>38100</xdr:colOff>
      <xdr:row>32</xdr:row>
      <xdr:rowOff>57783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48910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56635</xdr:rowOff>
    </xdr:from>
    <xdr:to>
      <xdr:col>41</xdr:col>
      <xdr:colOff>50800</xdr:colOff>
      <xdr:row>36</xdr:row>
      <xdr:rowOff>60345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228835"/>
          <a:ext cx="889000" cy="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131823</xdr:rowOff>
    </xdr:from>
    <xdr:to>
      <xdr:col>41</xdr:col>
      <xdr:colOff>101600</xdr:colOff>
      <xdr:row>37</xdr:row>
      <xdr:rowOff>61973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53100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9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163241</xdr:rowOff>
    </xdr:from>
    <xdr:to>
      <xdr:col>36</xdr:col>
      <xdr:colOff>165100</xdr:colOff>
      <xdr:row>37</xdr:row>
      <xdr:rowOff>93391</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3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84518</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2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152344</xdr:rowOff>
    </xdr:from>
    <xdr:to>
      <xdr:col>55</xdr:col>
      <xdr:colOff>50800</xdr:colOff>
      <xdr:row>35</xdr:row>
      <xdr:rowOff>82494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98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3771</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3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166616</xdr:rowOff>
    </xdr:from>
    <xdr:to>
      <xdr:col>50</xdr:col>
      <xdr:colOff>165100</xdr:colOff>
      <xdr:row>35</xdr:row>
      <xdr:rowOff>96766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99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113293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77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146119</xdr:rowOff>
    </xdr:from>
    <xdr:to>
      <xdr:col>46</xdr:col>
      <xdr:colOff>38100</xdr:colOff>
      <xdr:row>31</xdr:row>
      <xdr:rowOff>76269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28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92796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06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9545</xdr:rowOff>
    </xdr:from>
    <xdr:to>
      <xdr:col>41</xdr:col>
      <xdr:colOff>101600</xdr:colOff>
      <xdr:row>36</xdr:row>
      <xdr:rowOff>111145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8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127672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95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5835</xdr:rowOff>
    </xdr:from>
    <xdr:to>
      <xdr:col>36</xdr:col>
      <xdr:colOff>165100</xdr:colOff>
      <xdr:row>36</xdr:row>
      <xdr:rowOff>107435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7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123962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9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141050</xdr:rowOff>
    </xdr:from>
    <xdr:to>
      <xdr:col>54</xdr:col>
      <xdr:colOff>189865</xdr:colOff>
      <xdr:row>58</xdr:row>
      <xdr:rowOff>92184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13550"/>
          <a:ext cx="1270" cy="132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96011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92184</xdr:rowOff>
    </xdr:from>
    <xdr:to>
      <xdr:col>55</xdr:col>
      <xdr:colOff>88900</xdr:colOff>
      <xdr:row>58</xdr:row>
      <xdr:rowOff>92184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3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87727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8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141050</xdr:rowOff>
    </xdr:from>
    <xdr:to>
      <xdr:col>55</xdr:col>
      <xdr:colOff>88900</xdr:colOff>
      <xdr:row>50</xdr:row>
      <xdr:rowOff>141050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84706</xdr:rowOff>
    </xdr:from>
    <xdr:to>
      <xdr:col>55</xdr:col>
      <xdr:colOff>0</xdr:colOff>
      <xdr:row>55</xdr:row>
      <xdr:rowOff>111299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514456"/>
          <a:ext cx="838200" cy="2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124303</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54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145876</xdr:rowOff>
    </xdr:from>
    <xdr:to>
      <xdr:col>55</xdr:col>
      <xdr:colOff>50800</xdr:colOff>
      <xdr:row>56</xdr:row>
      <xdr:rowOff>76026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111299</xdr:rowOff>
    </xdr:from>
    <xdr:to>
      <xdr:col>50</xdr:col>
      <xdr:colOff>114300</xdr:colOff>
      <xdr:row>56</xdr:row>
      <xdr:rowOff>80101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541049"/>
          <a:ext cx="889000" cy="14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143601</xdr:rowOff>
    </xdr:from>
    <xdr:to>
      <xdr:col>50</xdr:col>
      <xdr:colOff>165100</xdr:colOff>
      <xdr:row>56</xdr:row>
      <xdr:rowOff>73751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64878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125168</xdr:rowOff>
    </xdr:from>
    <xdr:to>
      <xdr:col>45</xdr:col>
      <xdr:colOff>177800</xdr:colOff>
      <xdr:row>56</xdr:row>
      <xdr:rowOff>80101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212018"/>
          <a:ext cx="889000" cy="46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39239</xdr:rowOff>
    </xdr:from>
    <xdr:to>
      <xdr:col>46</xdr:col>
      <xdr:colOff>38100</xdr:colOff>
      <xdr:row>55</xdr:row>
      <xdr:rowOff>140839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157366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125168</xdr:rowOff>
    </xdr:from>
    <xdr:to>
      <xdr:col>41</xdr:col>
      <xdr:colOff>50800</xdr:colOff>
      <xdr:row>54</xdr:row>
      <xdr:rowOff>126387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212018"/>
          <a:ext cx="889000" cy="17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54795</xdr:rowOff>
    </xdr:from>
    <xdr:to>
      <xdr:col>41</xdr:col>
      <xdr:colOff>101600</xdr:colOff>
      <xdr:row>55</xdr:row>
      <xdr:rowOff>156395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147522</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138604</xdr:rowOff>
    </xdr:from>
    <xdr:to>
      <xdr:col>36</xdr:col>
      <xdr:colOff>165100</xdr:colOff>
      <xdr:row>56</xdr:row>
      <xdr:rowOff>68754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56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59881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66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33906</xdr:rowOff>
    </xdr:from>
    <xdr:to>
      <xdr:col>55</xdr:col>
      <xdr:colOff>50800</xdr:colOff>
      <xdr:row>55</xdr:row>
      <xdr:rowOff>135506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46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56783</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31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60499</xdr:rowOff>
    </xdr:from>
    <xdr:to>
      <xdr:col>50</xdr:col>
      <xdr:colOff>165100</xdr:colOff>
      <xdr:row>55</xdr:row>
      <xdr:rowOff>162099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49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7176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26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29301</xdr:rowOff>
    </xdr:from>
    <xdr:to>
      <xdr:col>46</xdr:col>
      <xdr:colOff>38100</xdr:colOff>
      <xdr:row>56</xdr:row>
      <xdr:rowOff>130901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63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122028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72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74368</xdr:rowOff>
    </xdr:from>
    <xdr:to>
      <xdr:col>41</xdr:col>
      <xdr:colOff>101600</xdr:colOff>
      <xdr:row>54</xdr:row>
      <xdr:rowOff>4518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16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21045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893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75587</xdr:rowOff>
    </xdr:from>
    <xdr:to>
      <xdr:col>36</xdr:col>
      <xdr:colOff>165100</xdr:colOff>
      <xdr:row>55</xdr:row>
      <xdr:rowOff>5737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33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22264</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10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123218</xdr:rowOff>
    </xdr:from>
    <xdr:to>
      <xdr:col>54</xdr:col>
      <xdr:colOff>189865</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96168"/>
          <a:ext cx="1270" cy="121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69895</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7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123218</xdr:rowOff>
    </xdr:from>
    <xdr:to>
      <xdr:col>55</xdr:col>
      <xdr:colOff>88900</xdr:colOff>
      <xdr:row>71</xdr:row>
      <xdr:rowOff>123218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9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89522</xdr:rowOff>
    </xdr:from>
    <xdr:to>
      <xdr:col>55</xdr:col>
      <xdr:colOff>0</xdr:colOff>
      <xdr:row>77</xdr:row>
      <xdr:rowOff>166949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291172"/>
          <a:ext cx="838200" cy="7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26029</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5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3152</xdr:rowOff>
    </xdr:from>
    <xdr:to>
      <xdr:col>55</xdr:col>
      <xdr:colOff>50800</xdr:colOff>
      <xdr:row>77</xdr:row>
      <xdr:rowOff>104752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48786</xdr:rowOff>
    </xdr:from>
    <xdr:to>
      <xdr:col>50</xdr:col>
      <xdr:colOff>114300</xdr:colOff>
      <xdr:row>77</xdr:row>
      <xdr:rowOff>166949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078986"/>
          <a:ext cx="889000" cy="28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135306</xdr:rowOff>
    </xdr:from>
    <xdr:to>
      <xdr:col>50</xdr:col>
      <xdr:colOff>165100</xdr:colOff>
      <xdr:row>77</xdr:row>
      <xdr:rowOff>65456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81983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57679</xdr:rowOff>
    </xdr:from>
    <xdr:to>
      <xdr:col>45</xdr:col>
      <xdr:colOff>177800</xdr:colOff>
      <xdr:row>76</xdr:row>
      <xdr:rowOff>48786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2230629"/>
          <a:ext cx="889000" cy="84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7862</xdr:rowOff>
    </xdr:from>
    <xdr:to>
      <xdr:col>46</xdr:col>
      <xdr:colOff>38100</xdr:colOff>
      <xdr:row>76</xdr:row>
      <xdr:rowOff>109462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100589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3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57679</xdr:rowOff>
    </xdr:from>
    <xdr:to>
      <xdr:col>41</xdr:col>
      <xdr:colOff>50800</xdr:colOff>
      <xdr:row>73</xdr:row>
      <xdr:rowOff>148524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2230629"/>
          <a:ext cx="889000" cy="4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34013</xdr:rowOff>
    </xdr:from>
    <xdr:to>
      <xdr:col>41</xdr:col>
      <xdr:colOff>101600</xdr:colOff>
      <xdr:row>76</xdr:row>
      <xdr:rowOff>135613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06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126740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108172</xdr:rowOff>
    </xdr:from>
    <xdr:to>
      <xdr:col>36</xdr:col>
      <xdr:colOff>165100</xdr:colOff>
      <xdr:row>77</xdr:row>
      <xdr:rowOff>38322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13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29449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23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38722</xdr:rowOff>
    </xdr:from>
    <xdr:to>
      <xdr:col>55</xdr:col>
      <xdr:colOff>50800</xdr:colOff>
      <xdr:row>77</xdr:row>
      <xdr:rowOff>140322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2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17149</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21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116149</xdr:rowOff>
    </xdr:from>
    <xdr:to>
      <xdr:col>50</xdr:col>
      <xdr:colOff>165100</xdr:colOff>
      <xdr:row>78</xdr:row>
      <xdr:rowOff>46299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31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37426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41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169436</xdr:rowOff>
    </xdr:from>
    <xdr:to>
      <xdr:col>46</xdr:col>
      <xdr:colOff>38100</xdr:colOff>
      <xdr:row>76</xdr:row>
      <xdr:rowOff>99586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02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116112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80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6879</xdr:rowOff>
    </xdr:from>
    <xdr:to>
      <xdr:col>41</xdr:col>
      <xdr:colOff>101600</xdr:colOff>
      <xdr:row>71</xdr:row>
      <xdr:rowOff>108479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17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125006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195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97724</xdr:rowOff>
    </xdr:from>
    <xdr:to>
      <xdr:col>36</xdr:col>
      <xdr:colOff>165100</xdr:colOff>
      <xdr:row>74</xdr:row>
      <xdr:rowOff>27874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61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44401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38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52620</xdr:rowOff>
    </xdr:from>
    <xdr:to>
      <xdr:col>54</xdr:col>
      <xdr:colOff>189865</xdr:colOff>
      <xdr:row>98</xdr:row>
      <xdr:rowOff>164241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83120"/>
          <a:ext cx="1270" cy="148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168068</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7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164241</xdr:rowOff>
    </xdr:from>
    <xdr:to>
      <xdr:col>55</xdr:col>
      <xdr:colOff>88900</xdr:colOff>
      <xdr:row>98</xdr:row>
      <xdr:rowOff>164241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66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170747</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52620</xdr:rowOff>
    </xdr:from>
    <xdr:to>
      <xdr:col>55</xdr:col>
      <xdr:colOff>88900</xdr:colOff>
      <xdr:row>90</xdr:row>
      <xdr:rowOff>52620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27082</xdr:rowOff>
    </xdr:from>
    <xdr:to>
      <xdr:col>55</xdr:col>
      <xdr:colOff>0</xdr:colOff>
      <xdr:row>95</xdr:row>
      <xdr:rowOff>58041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314832"/>
          <a:ext cx="838200" cy="3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162980</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5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13103</xdr:rowOff>
    </xdr:from>
    <xdr:to>
      <xdr:col>55</xdr:col>
      <xdr:colOff>50800</xdr:colOff>
      <xdr:row>96</xdr:row>
      <xdr:rowOff>114703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27082</xdr:rowOff>
    </xdr:from>
    <xdr:to>
      <xdr:col>50</xdr:col>
      <xdr:colOff>114300</xdr:colOff>
      <xdr:row>97</xdr:row>
      <xdr:rowOff>113705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314832"/>
          <a:ext cx="889000" cy="42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34837</xdr:rowOff>
    </xdr:from>
    <xdr:to>
      <xdr:col>50</xdr:col>
      <xdr:colOff>165100</xdr:colOff>
      <xdr:row>96</xdr:row>
      <xdr:rowOff>136437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127564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62139</xdr:rowOff>
    </xdr:from>
    <xdr:to>
      <xdr:col>45</xdr:col>
      <xdr:colOff>177800</xdr:colOff>
      <xdr:row>97</xdr:row>
      <xdr:rowOff>113705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692789"/>
          <a:ext cx="889000" cy="5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136024</xdr:rowOff>
    </xdr:from>
    <xdr:to>
      <xdr:col>46</xdr:col>
      <xdr:colOff>38100</xdr:colOff>
      <xdr:row>96</xdr:row>
      <xdr:rowOff>66174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82701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14100</xdr:rowOff>
    </xdr:from>
    <xdr:to>
      <xdr:col>41</xdr:col>
      <xdr:colOff>50800</xdr:colOff>
      <xdr:row>97</xdr:row>
      <xdr:rowOff>62139</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644750"/>
          <a:ext cx="889000" cy="4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164991</xdr:rowOff>
    </xdr:from>
    <xdr:to>
      <xdr:col>41</xdr:col>
      <xdr:colOff>101600</xdr:colOff>
      <xdr:row>96</xdr:row>
      <xdr:rowOff>95141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111668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22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68376</xdr:rowOff>
    </xdr:from>
    <xdr:to>
      <xdr:col>36</xdr:col>
      <xdr:colOff>165100</xdr:colOff>
      <xdr:row>96</xdr:row>
      <xdr:rowOff>169976</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15053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30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7241</xdr:rowOff>
    </xdr:from>
    <xdr:to>
      <xdr:col>55</xdr:col>
      <xdr:colOff>50800</xdr:colOff>
      <xdr:row>95</xdr:row>
      <xdr:rowOff>108841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29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30118</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14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147732</xdr:rowOff>
    </xdr:from>
    <xdr:to>
      <xdr:col>50</xdr:col>
      <xdr:colOff>165100</xdr:colOff>
      <xdr:row>95</xdr:row>
      <xdr:rowOff>77882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26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94409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03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62905</xdr:rowOff>
    </xdr:from>
    <xdr:to>
      <xdr:col>46</xdr:col>
      <xdr:colOff>38100</xdr:colOff>
      <xdr:row>97</xdr:row>
      <xdr:rowOff>164505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69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155632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78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11339</xdr:rowOff>
    </xdr:from>
    <xdr:to>
      <xdr:col>41</xdr:col>
      <xdr:colOff>101600</xdr:colOff>
      <xdr:row>97</xdr:row>
      <xdr:rowOff>112939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64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104066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73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134750</xdr:rowOff>
    </xdr:from>
    <xdr:to>
      <xdr:col>36</xdr:col>
      <xdr:colOff>165100</xdr:colOff>
      <xdr:row>97</xdr:row>
      <xdr:rowOff>64900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59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56027</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68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112748</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427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59425</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20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112748</xdr:rowOff>
    </xdr:from>
    <xdr:to>
      <xdr:col>86</xdr:col>
      <xdr:colOff>25400</xdr:colOff>
      <xdr:row>31</xdr:row>
      <xdr:rowOff>112748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4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129870</xdr:rowOff>
    </xdr:from>
    <xdr:to>
      <xdr:col>85</xdr:col>
      <xdr:colOff>127000</xdr:colOff>
      <xdr:row>38</xdr:row>
      <xdr:rowOff>134854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644970"/>
          <a:ext cx="838200" cy="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54764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98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31887</xdr:rowOff>
    </xdr:from>
    <xdr:to>
      <xdr:col>85</xdr:col>
      <xdr:colOff>177800</xdr:colOff>
      <xdr:row>38</xdr:row>
      <xdr:rowOff>133487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134854</xdr:rowOff>
    </xdr:from>
    <xdr:to>
      <xdr:col>81</xdr:col>
      <xdr:colOff>50800</xdr:colOff>
      <xdr:row>38</xdr:row>
      <xdr:rowOff>139151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649954"/>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34127</xdr:rowOff>
    </xdr:from>
    <xdr:to>
      <xdr:col>81</xdr:col>
      <xdr:colOff>101600</xdr:colOff>
      <xdr:row>38</xdr:row>
      <xdr:rowOff>135727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152254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121869</xdr:rowOff>
    </xdr:from>
    <xdr:to>
      <xdr:col>76</xdr:col>
      <xdr:colOff>114300</xdr:colOff>
      <xdr:row>38</xdr:row>
      <xdr:rowOff>139151</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36969"/>
          <a:ext cx="889000" cy="1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161915</xdr:rowOff>
    </xdr:from>
    <xdr:to>
      <xdr:col>76</xdr:col>
      <xdr:colOff>165100</xdr:colOff>
      <xdr:row>38</xdr:row>
      <xdr:rowOff>92065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108592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104404</xdr:rowOff>
    </xdr:from>
    <xdr:to>
      <xdr:col>71</xdr:col>
      <xdr:colOff>177800</xdr:colOff>
      <xdr:row>38</xdr:row>
      <xdr:rowOff>121869</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19504"/>
          <a:ext cx="889000" cy="1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12684</xdr:rowOff>
    </xdr:from>
    <xdr:to>
      <xdr:col>72</xdr:col>
      <xdr:colOff>38100</xdr:colOff>
      <xdr:row>38</xdr:row>
      <xdr:rowOff>114284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130812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39157</xdr:rowOff>
    </xdr:from>
    <xdr:to>
      <xdr:col>67</xdr:col>
      <xdr:colOff>101600</xdr:colOff>
      <xdr:row>38</xdr:row>
      <xdr:rowOff>140757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5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157284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32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79070</xdr:rowOff>
    </xdr:from>
    <xdr:to>
      <xdr:col>85</xdr:col>
      <xdr:colOff>177800</xdr:colOff>
      <xdr:row>39</xdr:row>
      <xdr:rowOff>9220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10314</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25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84054</xdr:rowOff>
    </xdr:from>
    <xdr:to>
      <xdr:col>81</xdr:col>
      <xdr:colOff>101600</xdr:colOff>
      <xdr:row>39</xdr:row>
      <xdr:rowOff>14204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9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5331</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69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88351</xdr:rowOff>
    </xdr:from>
    <xdr:to>
      <xdr:col>76</xdr:col>
      <xdr:colOff>165100</xdr:colOff>
      <xdr:row>39</xdr:row>
      <xdr:rowOff>18501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9628</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35333" y="6696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71069</xdr:rowOff>
    </xdr:from>
    <xdr:to>
      <xdr:col>72</xdr:col>
      <xdr:colOff>38100</xdr:colOff>
      <xdr:row>39</xdr:row>
      <xdr:rowOff>1219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58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163796</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678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53604</xdr:rowOff>
    </xdr:from>
    <xdr:to>
      <xdr:col>67</xdr:col>
      <xdr:colOff>101600</xdr:colOff>
      <xdr:row>38</xdr:row>
      <xdr:rowOff>155204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5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146331</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66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1936</xdr:rowOff>
    </xdr:from>
    <xdr:to>
      <xdr:col>85</xdr:col>
      <xdr:colOff>126364</xdr:colOff>
      <xdr:row>78</xdr:row>
      <xdr:rowOff>107843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003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111670</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107843</xdr:rowOff>
    </xdr:from>
    <xdr:to>
      <xdr:col>86</xdr:col>
      <xdr:colOff>25400</xdr:colOff>
      <xdr:row>78</xdr:row>
      <xdr:rowOff>107843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120063</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7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1936</xdr:rowOff>
    </xdr:from>
    <xdr:to>
      <xdr:col>86</xdr:col>
      <xdr:colOff>25400</xdr:colOff>
      <xdr:row>70</xdr:row>
      <xdr:rowOff>1936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00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68018</xdr:rowOff>
    </xdr:from>
    <xdr:to>
      <xdr:col>85</xdr:col>
      <xdr:colOff>127000</xdr:colOff>
      <xdr:row>74</xdr:row>
      <xdr:rowOff>143945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755318"/>
          <a:ext cx="838200" cy="7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6830</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65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28403</xdr:rowOff>
    </xdr:from>
    <xdr:to>
      <xdr:col>85</xdr:col>
      <xdr:colOff>177800</xdr:colOff>
      <xdr:row>75</xdr:row>
      <xdr:rowOff>130003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143945</xdr:rowOff>
    </xdr:from>
    <xdr:to>
      <xdr:col>81</xdr:col>
      <xdr:colOff>50800</xdr:colOff>
      <xdr:row>75</xdr:row>
      <xdr:rowOff>1740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831245"/>
          <a:ext cx="889000" cy="2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23880</xdr:rowOff>
    </xdr:from>
    <xdr:to>
      <xdr:col>81</xdr:col>
      <xdr:colOff>101600</xdr:colOff>
      <xdr:row>75</xdr:row>
      <xdr:rowOff>125480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116606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170757</xdr:rowOff>
    </xdr:from>
    <xdr:to>
      <xdr:col>76</xdr:col>
      <xdr:colOff>114300</xdr:colOff>
      <xdr:row>75</xdr:row>
      <xdr:rowOff>1740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2858057"/>
          <a:ext cx="889000" cy="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85553</xdr:rowOff>
    </xdr:from>
    <xdr:to>
      <xdr:col>76</xdr:col>
      <xdr:colOff>165100</xdr:colOff>
      <xdr:row>76</xdr:row>
      <xdr:rowOff>15703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168634</xdr:rowOff>
    </xdr:from>
    <xdr:to>
      <xdr:col>71</xdr:col>
      <xdr:colOff>177800</xdr:colOff>
      <xdr:row>74</xdr:row>
      <xdr:rowOff>170757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2855934"/>
          <a:ext cx="8890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74906</xdr:rowOff>
    </xdr:from>
    <xdr:to>
      <xdr:col>72</xdr:col>
      <xdr:colOff>38100</xdr:colOff>
      <xdr:row>76</xdr:row>
      <xdr:rowOff>5057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167634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65273</xdr:rowOff>
    </xdr:from>
    <xdr:to>
      <xdr:col>67</xdr:col>
      <xdr:colOff>101600</xdr:colOff>
      <xdr:row>75</xdr:row>
      <xdr:rowOff>166874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157999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0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17218</xdr:rowOff>
    </xdr:from>
    <xdr:to>
      <xdr:col>85</xdr:col>
      <xdr:colOff>177800</xdr:colOff>
      <xdr:row>74</xdr:row>
      <xdr:rowOff>118818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70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40095</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55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93145</xdr:rowOff>
    </xdr:from>
    <xdr:to>
      <xdr:col>81</xdr:col>
      <xdr:colOff>101600</xdr:colOff>
      <xdr:row>75</xdr:row>
      <xdr:rowOff>23295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78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39822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55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122390</xdr:rowOff>
    </xdr:from>
    <xdr:to>
      <xdr:col>76</xdr:col>
      <xdr:colOff>165100</xdr:colOff>
      <xdr:row>75</xdr:row>
      <xdr:rowOff>52540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8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69067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58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119957</xdr:rowOff>
    </xdr:from>
    <xdr:to>
      <xdr:col>72</xdr:col>
      <xdr:colOff>38100</xdr:colOff>
      <xdr:row>75</xdr:row>
      <xdr:rowOff>50107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80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66634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5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117834</xdr:rowOff>
    </xdr:from>
    <xdr:to>
      <xdr:col>67</xdr:col>
      <xdr:colOff>101600</xdr:colOff>
      <xdr:row>75</xdr:row>
      <xdr:rowOff>47984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80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64511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58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148210</xdr:rowOff>
    </xdr:from>
    <xdr:to>
      <xdr:col>85</xdr:col>
      <xdr:colOff>126364</xdr:colOff>
      <xdr:row>99</xdr:row>
      <xdr:rowOff>27953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78710"/>
          <a:ext cx="1269" cy="1422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31780</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27953</xdr:rowOff>
    </xdr:from>
    <xdr:to>
      <xdr:col>86</xdr:col>
      <xdr:colOff>25400</xdr:colOff>
      <xdr:row>99</xdr:row>
      <xdr:rowOff>27953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0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94887</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5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148210</xdr:rowOff>
    </xdr:from>
    <xdr:to>
      <xdr:col>86</xdr:col>
      <xdr:colOff>25400</xdr:colOff>
      <xdr:row>90</xdr:row>
      <xdr:rowOff>148210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7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84365</xdr:rowOff>
    </xdr:from>
    <xdr:to>
      <xdr:col>85</xdr:col>
      <xdr:colOff>127000</xdr:colOff>
      <xdr:row>97</xdr:row>
      <xdr:rowOff>153339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715015"/>
          <a:ext cx="838200" cy="6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35679</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94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12802</xdr:rowOff>
    </xdr:from>
    <xdr:to>
      <xdr:col>85</xdr:col>
      <xdr:colOff>177800</xdr:colOff>
      <xdr:row>97</xdr:row>
      <xdr:rowOff>114402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84365</xdr:rowOff>
    </xdr:from>
    <xdr:to>
      <xdr:col>81</xdr:col>
      <xdr:colOff>50800</xdr:colOff>
      <xdr:row>97</xdr:row>
      <xdr:rowOff>87604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715015"/>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1206</xdr:rowOff>
    </xdr:from>
    <xdr:to>
      <xdr:col>81</xdr:col>
      <xdr:colOff>101600</xdr:colOff>
      <xdr:row>97</xdr:row>
      <xdr:rowOff>102806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119333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87604</xdr:rowOff>
    </xdr:from>
    <xdr:to>
      <xdr:col>76</xdr:col>
      <xdr:colOff>114300</xdr:colOff>
      <xdr:row>98</xdr:row>
      <xdr:rowOff>72403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718254"/>
          <a:ext cx="889000" cy="15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44683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132283</xdr:rowOff>
    </xdr:from>
    <xdr:to>
      <xdr:col>71</xdr:col>
      <xdr:colOff>177800</xdr:colOff>
      <xdr:row>98</xdr:row>
      <xdr:rowOff>72403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6762933"/>
          <a:ext cx="889000" cy="11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109338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64267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86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102539</xdr:rowOff>
    </xdr:from>
    <xdr:to>
      <xdr:col>85</xdr:col>
      <xdr:colOff>177800</xdr:colOff>
      <xdr:row>98</xdr:row>
      <xdr:rowOff>32689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73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80966</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71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33565</xdr:rowOff>
    </xdr:from>
    <xdr:to>
      <xdr:col>81</xdr:col>
      <xdr:colOff>101600</xdr:colOff>
      <xdr:row>97</xdr:row>
      <xdr:rowOff>135165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66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126292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75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36804</xdr:rowOff>
    </xdr:from>
    <xdr:to>
      <xdr:col>76</xdr:col>
      <xdr:colOff>165100</xdr:colOff>
      <xdr:row>97</xdr:row>
      <xdr:rowOff>138404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66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154931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44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21603</xdr:rowOff>
    </xdr:from>
    <xdr:to>
      <xdr:col>72</xdr:col>
      <xdr:colOff>38100</xdr:colOff>
      <xdr:row>98</xdr:row>
      <xdr:rowOff>123203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82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114330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91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81483</xdr:rowOff>
    </xdr:from>
    <xdr:to>
      <xdr:col>67</xdr:col>
      <xdr:colOff>101600</xdr:colOff>
      <xdr:row>98</xdr:row>
      <xdr:rowOff>11633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71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28160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48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59461</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545861"/>
          <a:ext cx="1269" cy="110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6138</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3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59461</xdr:rowOff>
    </xdr:from>
    <xdr:to>
      <xdr:col>116</xdr:col>
      <xdr:colOff>152400</xdr:colOff>
      <xdr:row>32</xdr:row>
      <xdr:rowOff>59461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54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169098</xdr:rowOff>
    </xdr:from>
    <xdr:to>
      <xdr:col>116</xdr:col>
      <xdr:colOff>63500</xdr:colOff>
      <xdr:row>38</xdr:row>
      <xdr:rowOff>117526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512748"/>
          <a:ext cx="838200" cy="11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123756</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9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100879</xdr:rowOff>
    </xdr:from>
    <xdr:to>
      <xdr:col>116</xdr:col>
      <xdr:colOff>114300</xdr:colOff>
      <xdr:row>38</xdr:row>
      <xdr:rowOff>31029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117526</xdr:rowOff>
    </xdr:from>
    <xdr:to>
      <xdr:col>111</xdr:col>
      <xdr:colOff>177800</xdr:colOff>
      <xdr:row>38</xdr:row>
      <xdr:rowOff>118806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632626"/>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97221</xdr:rowOff>
    </xdr:from>
    <xdr:to>
      <xdr:col>112</xdr:col>
      <xdr:colOff>38100</xdr:colOff>
      <xdr:row>38</xdr:row>
      <xdr:rowOff>27371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43898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110622</xdr:rowOff>
    </xdr:from>
    <xdr:to>
      <xdr:col>107</xdr:col>
      <xdr:colOff>50800</xdr:colOff>
      <xdr:row>38</xdr:row>
      <xdr:rowOff>118806</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625722"/>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92558</xdr:rowOff>
    </xdr:from>
    <xdr:to>
      <xdr:col>107</xdr:col>
      <xdr:colOff>101600</xdr:colOff>
      <xdr:row>38</xdr:row>
      <xdr:rowOff>22707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39235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110622</xdr:rowOff>
    </xdr:from>
    <xdr:to>
      <xdr:col>102</xdr:col>
      <xdr:colOff>114300</xdr:colOff>
      <xdr:row>38</xdr:row>
      <xdr:rowOff>119995</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625722"/>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136311</xdr:rowOff>
    </xdr:from>
    <xdr:to>
      <xdr:col>102</xdr:col>
      <xdr:colOff>165100</xdr:colOff>
      <xdr:row>38</xdr:row>
      <xdr:rowOff>66461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82988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144541</xdr:rowOff>
    </xdr:from>
    <xdr:to>
      <xdr:col>98</xdr:col>
      <xdr:colOff>38100</xdr:colOff>
      <xdr:row>38</xdr:row>
      <xdr:rowOff>74692</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91218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6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118298</xdr:rowOff>
    </xdr:from>
    <xdr:to>
      <xdr:col>116</xdr:col>
      <xdr:colOff>114300</xdr:colOff>
      <xdr:row>38</xdr:row>
      <xdr:rowOff>48448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46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96725</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44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66726</xdr:rowOff>
    </xdr:from>
    <xdr:to>
      <xdr:col>112</xdr:col>
      <xdr:colOff>38100</xdr:colOff>
      <xdr:row>38</xdr:row>
      <xdr:rowOff>168326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58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159453</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4017" y="6674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68006</xdr:rowOff>
    </xdr:from>
    <xdr:to>
      <xdr:col>107</xdr:col>
      <xdr:colOff>101600</xdr:colOff>
      <xdr:row>38</xdr:row>
      <xdr:rowOff>169606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58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160733</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5017" y="6675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59822</xdr:rowOff>
    </xdr:from>
    <xdr:to>
      <xdr:col>102</xdr:col>
      <xdr:colOff>165100</xdr:colOff>
      <xdr:row>38</xdr:row>
      <xdr:rowOff>161422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57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152549</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6017" y="666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69195</xdr:rowOff>
    </xdr:from>
    <xdr:to>
      <xdr:col>98</xdr:col>
      <xdr:colOff>38100</xdr:colOff>
      <xdr:row>38</xdr:row>
      <xdr:rowOff>170795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58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161922</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7017" y="6677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144234</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16734"/>
          <a:ext cx="1269"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90911</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144234</xdr:rowOff>
    </xdr:from>
    <xdr:to>
      <xdr:col>116</xdr:col>
      <xdr:colOff>152400</xdr:colOff>
      <xdr:row>50</xdr:row>
      <xdr:rowOff>144234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1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11722</xdr:rowOff>
    </xdr:from>
    <xdr:to>
      <xdr:col>116</xdr:col>
      <xdr:colOff>63500</xdr:colOff>
      <xdr:row>59</xdr:row>
      <xdr:rowOff>30276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127272"/>
          <a:ext cx="8382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19042</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791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167615</xdr:rowOff>
    </xdr:from>
    <xdr:to>
      <xdr:col>116</xdr:col>
      <xdr:colOff>114300</xdr:colOff>
      <xdr:row>58</xdr:row>
      <xdr:rowOff>97765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2578</xdr:rowOff>
    </xdr:from>
    <xdr:to>
      <xdr:col>111</xdr:col>
      <xdr:colOff>177800</xdr:colOff>
      <xdr:row>59</xdr:row>
      <xdr:rowOff>11722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1181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164795</xdr:rowOff>
    </xdr:from>
    <xdr:to>
      <xdr:col>112</xdr:col>
      <xdr:colOff>38100</xdr:colOff>
      <xdr:row>58</xdr:row>
      <xdr:rowOff>94945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111472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160998</xdr:rowOff>
    </xdr:from>
    <xdr:to>
      <xdr:col>107</xdr:col>
      <xdr:colOff>50800</xdr:colOff>
      <xdr:row>59</xdr:row>
      <xdr:rowOff>2578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10105098"/>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89069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12370</xdr:rowOff>
    </xdr:from>
    <xdr:to>
      <xdr:col>102</xdr:col>
      <xdr:colOff>114300</xdr:colOff>
      <xdr:row>58</xdr:row>
      <xdr:rowOff>160998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9785020"/>
          <a:ext cx="889000" cy="32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92803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51896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99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150926</xdr:rowOff>
    </xdr:from>
    <xdr:to>
      <xdr:col>116</xdr:col>
      <xdr:colOff>114300</xdr:colOff>
      <xdr:row>59</xdr:row>
      <xdr:rowOff>81076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09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65853</xdr:rowOff>
    </xdr:from>
    <xdr:ext cx="378565"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09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132372</xdr:rowOff>
    </xdr:from>
    <xdr:to>
      <xdr:col>112</xdr:col>
      <xdr:colOff>38100</xdr:colOff>
      <xdr:row>59</xdr:row>
      <xdr:rowOff>62522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0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53649</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4017" y="10169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123228</xdr:rowOff>
    </xdr:from>
    <xdr:to>
      <xdr:col>107</xdr:col>
      <xdr:colOff>101600</xdr:colOff>
      <xdr:row>59</xdr:row>
      <xdr:rowOff>53378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06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44505</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1016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110198</xdr:rowOff>
    </xdr:from>
    <xdr:to>
      <xdr:col>102</xdr:col>
      <xdr:colOff>165100</xdr:colOff>
      <xdr:row>59</xdr:row>
      <xdr:rowOff>40348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05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31475</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1014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133020</xdr:rowOff>
    </xdr:from>
    <xdr:to>
      <xdr:col>98</xdr:col>
      <xdr:colOff>38100</xdr:colOff>
      <xdr:row>57</xdr:row>
      <xdr:rowOff>63170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7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79697</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950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116497</xdr:rowOff>
    </xdr:from>
    <xdr:to>
      <xdr:col>116</xdr:col>
      <xdr:colOff>62864</xdr:colOff>
      <xdr:row>79</xdr:row>
      <xdr:rowOff>68354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460897"/>
          <a:ext cx="1269" cy="1152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72181</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1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68354</xdr:rowOff>
    </xdr:from>
    <xdr:to>
      <xdr:col>116</xdr:col>
      <xdr:colOff>152400</xdr:colOff>
      <xdr:row>79</xdr:row>
      <xdr:rowOff>68354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1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63174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23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116497</xdr:rowOff>
    </xdr:from>
    <xdr:to>
      <xdr:col>116</xdr:col>
      <xdr:colOff>152400</xdr:colOff>
      <xdr:row>72</xdr:row>
      <xdr:rowOff>116497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460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49631</xdr:rowOff>
    </xdr:from>
    <xdr:to>
      <xdr:col>116</xdr:col>
      <xdr:colOff>63500</xdr:colOff>
      <xdr:row>77</xdr:row>
      <xdr:rowOff>51850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251281"/>
          <a:ext cx="838200" cy="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73967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32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51090</xdr:rowOff>
    </xdr:from>
    <xdr:to>
      <xdr:col>116</xdr:col>
      <xdr:colOff>114300</xdr:colOff>
      <xdr:row>76</xdr:row>
      <xdr:rowOff>152690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51850</xdr:rowOff>
    </xdr:from>
    <xdr:to>
      <xdr:col>111</xdr:col>
      <xdr:colOff>177800</xdr:colOff>
      <xdr:row>77</xdr:row>
      <xdr:rowOff>74183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253500"/>
          <a:ext cx="889000" cy="2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62497</xdr:rowOff>
    </xdr:from>
    <xdr:to>
      <xdr:col>112</xdr:col>
      <xdr:colOff>38100</xdr:colOff>
      <xdr:row>76</xdr:row>
      <xdr:rowOff>164097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9174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41356</xdr:rowOff>
    </xdr:from>
    <xdr:to>
      <xdr:col>107</xdr:col>
      <xdr:colOff>50800</xdr:colOff>
      <xdr:row>77</xdr:row>
      <xdr:rowOff>74183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2900106"/>
          <a:ext cx="889000" cy="37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93495</xdr:rowOff>
    </xdr:from>
    <xdr:to>
      <xdr:col>107</xdr:col>
      <xdr:colOff>101600</xdr:colOff>
      <xdr:row>77</xdr:row>
      <xdr:rowOff>23645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40172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41356</xdr:rowOff>
    </xdr:from>
    <xdr:to>
      <xdr:col>102</xdr:col>
      <xdr:colOff>114300</xdr:colOff>
      <xdr:row>75</xdr:row>
      <xdr:rowOff>85865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900106"/>
          <a:ext cx="889000" cy="4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133706</xdr:rowOff>
    </xdr:from>
    <xdr:to>
      <xdr:col>102</xdr:col>
      <xdr:colOff>165100</xdr:colOff>
      <xdr:row>76</xdr:row>
      <xdr:rowOff>63857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54982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103599</xdr:rowOff>
    </xdr:from>
    <xdr:to>
      <xdr:col>98</xdr:col>
      <xdr:colOff>38100</xdr:colOff>
      <xdr:row>76</xdr:row>
      <xdr:rowOff>33750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6234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24875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5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170281</xdr:rowOff>
    </xdr:from>
    <xdr:to>
      <xdr:col>116</xdr:col>
      <xdr:colOff>114300</xdr:colOff>
      <xdr:row>77</xdr:row>
      <xdr:rowOff>100431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20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148708</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17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1050</xdr:rowOff>
    </xdr:from>
    <xdr:to>
      <xdr:col>112</xdr:col>
      <xdr:colOff>38100</xdr:colOff>
      <xdr:row>77</xdr:row>
      <xdr:rowOff>102650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20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93777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29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23383</xdr:rowOff>
    </xdr:from>
    <xdr:to>
      <xdr:col>107</xdr:col>
      <xdr:colOff>101600</xdr:colOff>
      <xdr:row>77</xdr:row>
      <xdr:rowOff>124983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22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116110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31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162006</xdr:rowOff>
    </xdr:from>
    <xdr:to>
      <xdr:col>102</xdr:col>
      <xdr:colOff>165100</xdr:colOff>
      <xdr:row>75</xdr:row>
      <xdr:rowOff>92156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84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108683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62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35065</xdr:rowOff>
    </xdr:from>
    <xdr:to>
      <xdr:col>98</xdr:col>
      <xdr:colOff>38100</xdr:colOff>
      <xdr:row>75</xdr:row>
      <xdr:rowOff>136665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8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153192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66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66,429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3,636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円の増となっている。主な要因は</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早期退職など退職手当が増加した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影響によるものである。類似団体と比較すると低い水準なのは行政改革や早期退職制度の実施により職員数が少ないことが主な要因である。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補助費等は、住民一人当たり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91,674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1,873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円の増となっている。主な要因は南越清掃組合の分担金が増加した影響によるものである。類似団体と比較すると高い水準であるが、ごみ処理や消防業務を一部事務組合で行っていることが主な要因である。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普通建設事業費は、住民一人当たり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64,302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円の増となっている。主な要因は新公立認定こども園の整備によるものである。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扶助費は、住民一人当たり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93,886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円の減となっている。主な要因は子育て世代臨時特別支援事業や住民税非課税世帯等に対する臨時特別給付事業が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のみ実施され、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は実施されなかった影響によるものである。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公債費は、住民一人当たり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54,390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円の増となっている。主な要因は庁舎建設の起債償還の本格化の影響によるものである。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80,726
76,039
230.70
41,301,483
40,077,527
1,116,690
20,575,658
44,678,452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151587</xdr:rowOff>
    </xdr:from>
    <xdr:to>
      <xdr:col>24</xdr:col>
      <xdr:colOff>62865</xdr:colOff>
      <xdr:row>38</xdr:row>
      <xdr:rowOff>38202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66537"/>
          <a:ext cx="1270" cy="108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42029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38202</xdr:rowOff>
    </xdr:from>
    <xdr:to>
      <xdr:col>24</xdr:col>
      <xdr:colOff>152400</xdr:colOff>
      <xdr:row>38</xdr:row>
      <xdr:rowOff>38202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5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98264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151587</xdr:rowOff>
    </xdr:from>
    <xdr:to>
      <xdr:col>24</xdr:col>
      <xdr:colOff>152400</xdr:colOff>
      <xdr:row>31</xdr:row>
      <xdr:rowOff>151587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6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32258</xdr:rowOff>
    </xdr:from>
    <xdr:to>
      <xdr:col>24</xdr:col>
      <xdr:colOff>63500</xdr:colOff>
      <xdr:row>36</xdr:row>
      <xdr:rowOff>39116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0445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81602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1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58725</xdr:rowOff>
    </xdr:from>
    <xdr:to>
      <xdr:col>24</xdr:col>
      <xdr:colOff>114300</xdr:colOff>
      <xdr:row>35</xdr:row>
      <xdr:rowOff>160325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39116</xdr:rowOff>
    </xdr:from>
    <xdr:to>
      <xdr:col>19</xdr:col>
      <xdr:colOff>177800</xdr:colOff>
      <xdr:row>36</xdr:row>
      <xdr:rowOff>84836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113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67869</xdr:rowOff>
    </xdr:from>
    <xdr:to>
      <xdr:col>20</xdr:col>
      <xdr:colOff>38100</xdr:colOff>
      <xdr:row>35</xdr:row>
      <xdr:rowOff>169469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14546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135128</xdr:rowOff>
    </xdr:from>
    <xdr:to>
      <xdr:col>15</xdr:col>
      <xdr:colOff>50800</xdr:colOff>
      <xdr:row>36</xdr:row>
      <xdr:rowOff>84836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35878"/>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22318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135128</xdr:rowOff>
    </xdr:from>
    <xdr:to>
      <xdr:col>10</xdr:col>
      <xdr:colOff>114300</xdr:colOff>
      <xdr:row>36</xdr:row>
      <xdr:rowOff>7569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35878"/>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116044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114673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152908</xdr:rowOff>
    </xdr:from>
    <xdr:to>
      <xdr:col>24</xdr:col>
      <xdr:colOff>114300</xdr:colOff>
      <xdr:row>36</xdr:row>
      <xdr:rowOff>83058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131335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3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159766</xdr:rowOff>
    </xdr:from>
    <xdr:to>
      <xdr:col>20</xdr:col>
      <xdr:colOff>38100</xdr:colOff>
      <xdr:row>36</xdr:row>
      <xdr:rowOff>89916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6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81043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5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34036</xdr:rowOff>
    </xdr:from>
    <xdr:to>
      <xdr:col>15</xdr:col>
      <xdr:colOff>101600</xdr:colOff>
      <xdr:row>36</xdr:row>
      <xdr:rowOff>135636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126763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9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84328</xdr:rowOff>
    </xdr:from>
    <xdr:to>
      <xdr:col>10</xdr:col>
      <xdr:colOff>165100</xdr:colOff>
      <xdr:row>36</xdr:row>
      <xdr:rowOff>14478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5605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7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128219</xdr:rowOff>
    </xdr:from>
    <xdr:to>
      <xdr:col>6</xdr:col>
      <xdr:colOff>38100</xdr:colOff>
      <xdr:row>36</xdr:row>
      <xdr:rowOff>58369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2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49496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2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153612</xdr:rowOff>
    </xdr:from>
    <xdr:to>
      <xdr:col>24</xdr:col>
      <xdr:colOff>62865</xdr:colOff>
      <xdr:row>59</xdr:row>
      <xdr:rowOff>40760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54662"/>
          <a:ext cx="1270" cy="16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44587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40760</xdr:rowOff>
    </xdr:from>
    <xdr:to>
      <xdr:col>24</xdr:col>
      <xdr:colOff>152400</xdr:colOff>
      <xdr:row>59</xdr:row>
      <xdr:rowOff>40760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100289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2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153612</xdr:rowOff>
    </xdr:from>
    <xdr:to>
      <xdr:col>24</xdr:col>
      <xdr:colOff>152400</xdr:colOff>
      <xdr:row>49</xdr:row>
      <xdr:rowOff>153612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5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11510</xdr:rowOff>
    </xdr:from>
    <xdr:to>
      <xdr:col>24</xdr:col>
      <xdr:colOff>63500</xdr:colOff>
      <xdr:row>57</xdr:row>
      <xdr:rowOff>17149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784160"/>
          <a:ext cx="8382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102981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3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80104</xdr:rowOff>
    </xdr:from>
    <xdr:to>
      <xdr:col>24</xdr:col>
      <xdr:colOff>114300</xdr:colOff>
      <xdr:row>57</xdr:row>
      <xdr:rowOff>10254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46758</xdr:rowOff>
    </xdr:from>
    <xdr:to>
      <xdr:col>19</xdr:col>
      <xdr:colOff>177800</xdr:colOff>
      <xdr:row>57</xdr:row>
      <xdr:rowOff>11510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8619258"/>
          <a:ext cx="889000" cy="116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96444</xdr:rowOff>
    </xdr:from>
    <xdr:to>
      <xdr:col>20</xdr:col>
      <xdr:colOff>38100</xdr:colOff>
      <xdr:row>57</xdr:row>
      <xdr:rowOff>26594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97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43121</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47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46758</xdr:rowOff>
    </xdr:from>
    <xdr:to>
      <xdr:col>15</xdr:col>
      <xdr:colOff>50800</xdr:colOff>
      <xdr:row>54</xdr:row>
      <xdr:rowOff>109590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8619258"/>
          <a:ext cx="889000" cy="74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96825</xdr:rowOff>
    </xdr:from>
    <xdr:to>
      <xdr:col>15</xdr:col>
      <xdr:colOff>101600</xdr:colOff>
      <xdr:row>51</xdr:row>
      <xdr:rowOff>26975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866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18102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876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109590</xdr:rowOff>
    </xdr:from>
    <xdr:to>
      <xdr:col>10</xdr:col>
      <xdr:colOff>114300</xdr:colOff>
      <xdr:row>54</xdr:row>
      <xdr:rowOff>163681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367890"/>
          <a:ext cx="889000" cy="5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49341</xdr:rowOff>
    </xdr:from>
    <xdr:to>
      <xdr:col>10</xdr:col>
      <xdr:colOff>165100</xdr:colOff>
      <xdr:row>57</xdr:row>
      <xdr:rowOff>150941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2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142068</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1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64560</xdr:rowOff>
    </xdr:from>
    <xdr:to>
      <xdr:col>6</xdr:col>
      <xdr:colOff>38100</xdr:colOff>
      <xdr:row>57</xdr:row>
      <xdr:rowOff>166160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157287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92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137799</xdr:rowOff>
    </xdr:from>
    <xdr:to>
      <xdr:col>24</xdr:col>
      <xdr:colOff>114300</xdr:colOff>
      <xdr:row>57</xdr:row>
      <xdr:rowOff>67949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116226</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1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132160</xdr:rowOff>
    </xdr:from>
    <xdr:to>
      <xdr:col>20</xdr:col>
      <xdr:colOff>38100</xdr:colOff>
      <xdr:row>57</xdr:row>
      <xdr:rowOff>62310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3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53437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82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167408</xdr:rowOff>
    </xdr:from>
    <xdr:to>
      <xdr:col>15</xdr:col>
      <xdr:colOff>101600</xdr:colOff>
      <xdr:row>50</xdr:row>
      <xdr:rowOff>97558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856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114085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8343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58790</xdr:rowOff>
    </xdr:from>
    <xdr:to>
      <xdr:col>10</xdr:col>
      <xdr:colOff>165100</xdr:colOff>
      <xdr:row>54</xdr:row>
      <xdr:rowOff>160390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31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5467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09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112881</xdr:rowOff>
    </xdr:from>
    <xdr:to>
      <xdr:col>6</xdr:col>
      <xdr:colOff>38100</xdr:colOff>
      <xdr:row>55</xdr:row>
      <xdr:rowOff>43031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37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59558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146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114960</xdr:rowOff>
    </xdr:from>
    <xdr:to>
      <xdr:col>24</xdr:col>
      <xdr:colOff>62865</xdr:colOff>
      <xdr:row>79</xdr:row>
      <xdr:rowOff>29159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16460"/>
          <a:ext cx="1270" cy="145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32986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7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29159</xdr:rowOff>
    </xdr:from>
    <xdr:to>
      <xdr:col>24</xdr:col>
      <xdr:colOff>152400</xdr:colOff>
      <xdr:row>79</xdr:row>
      <xdr:rowOff>29159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61637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114960</xdr:rowOff>
    </xdr:from>
    <xdr:to>
      <xdr:col>24</xdr:col>
      <xdr:colOff>152400</xdr:colOff>
      <xdr:row>70</xdr:row>
      <xdr:rowOff>114960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147104</xdr:rowOff>
    </xdr:from>
    <xdr:to>
      <xdr:col>24</xdr:col>
      <xdr:colOff>63500</xdr:colOff>
      <xdr:row>76</xdr:row>
      <xdr:rowOff>17526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005854"/>
          <a:ext cx="838200" cy="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97794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85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74917</xdr:rowOff>
    </xdr:from>
    <xdr:to>
      <xdr:col>24</xdr:col>
      <xdr:colOff>114300</xdr:colOff>
      <xdr:row>76</xdr:row>
      <xdr:rowOff>5066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33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147104</xdr:rowOff>
    </xdr:from>
    <xdr:to>
      <xdr:col>19</xdr:col>
      <xdr:colOff>177800</xdr:colOff>
      <xdr:row>77</xdr:row>
      <xdr:rowOff>67983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05854"/>
          <a:ext cx="889000" cy="26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140309</xdr:rowOff>
    </xdr:from>
    <xdr:to>
      <xdr:col>20</xdr:col>
      <xdr:colOff>38100</xdr:colOff>
      <xdr:row>75</xdr:row>
      <xdr:rowOff>70459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86986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60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67983</xdr:rowOff>
    </xdr:from>
    <xdr:to>
      <xdr:col>15</xdr:col>
      <xdr:colOff>50800</xdr:colOff>
      <xdr:row>77</xdr:row>
      <xdr:rowOff>79870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69633"/>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122465</xdr:rowOff>
    </xdr:from>
    <xdr:to>
      <xdr:col>15</xdr:col>
      <xdr:colOff>101600</xdr:colOff>
      <xdr:row>77</xdr:row>
      <xdr:rowOff>52615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69143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79870</xdr:rowOff>
    </xdr:from>
    <xdr:to>
      <xdr:col>10</xdr:col>
      <xdr:colOff>114300</xdr:colOff>
      <xdr:row>78</xdr:row>
      <xdr:rowOff>50495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81520"/>
          <a:ext cx="889000" cy="14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19253</xdr:rowOff>
    </xdr:from>
    <xdr:to>
      <xdr:col>10</xdr:col>
      <xdr:colOff>165100</xdr:colOff>
      <xdr:row>77</xdr:row>
      <xdr:rowOff>120853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137380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9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90196</xdr:rowOff>
    </xdr:from>
    <xdr:to>
      <xdr:col>6</xdr:col>
      <xdr:colOff>38100</xdr:colOff>
      <xdr:row>78</xdr:row>
      <xdr:rowOff>20346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0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138176</xdr:rowOff>
    </xdr:from>
    <xdr:to>
      <xdr:col>24</xdr:col>
      <xdr:colOff>114300</xdr:colOff>
      <xdr:row>76</xdr:row>
      <xdr:rowOff>68326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9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116603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7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96304</xdr:rowOff>
    </xdr:from>
    <xdr:to>
      <xdr:col>20</xdr:col>
      <xdr:colOff>38100</xdr:colOff>
      <xdr:row>76</xdr:row>
      <xdr:rowOff>26454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5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17581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47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17183</xdr:rowOff>
    </xdr:from>
    <xdr:to>
      <xdr:col>15</xdr:col>
      <xdr:colOff>101600</xdr:colOff>
      <xdr:row>77</xdr:row>
      <xdr:rowOff>118783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1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109910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11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29070</xdr:rowOff>
    </xdr:from>
    <xdr:to>
      <xdr:col>10</xdr:col>
      <xdr:colOff>165100</xdr:colOff>
      <xdr:row>77</xdr:row>
      <xdr:rowOff>130670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121797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23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171145</xdr:rowOff>
    </xdr:from>
    <xdr:to>
      <xdr:col>6</xdr:col>
      <xdr:colOff>38100</xdr:colOff>
      <xdr:row>78</xdr:row>
      <xdr:rowOff>101295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7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92422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6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130023</xdr:rowOff>
    </xdr:from>
    <xdr:to>
      <xdr:col>24</xdr:col>
      <xdr:colOff>62865</xdr:colOff>
      <xdr:row>98</xdr:row>
      <xdr:rowOff>89599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389073"/>
          <a:ext cx="1270"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93426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89599</xdr:rowOff>
    </xdr:from>
    <xdr:to>
      <xdr:col>24</xdr:col>
      <xdr:colOff>152400</xdr:colOff>
      <xdr:row>98</xdr:row>
      <xdr:rowOff>89599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76700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6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130023</xdr:rowOff>
    </xdr:from>
    <xdr:to>
      <xdr:col>24</xdr:col>
      <xdr:colOff>152400</xdr:colOff>
      <xdr:row>89</xdr:row>
      <xdr:rowOff>130023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389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113982</xdr:rowOff>
    </xdr:from>
    <xdr:to>
      <xdr:col>24</xdr:col>
      <xdr:colOff>63500</xdr:colOff>
      <xdr:row>97</xdr:row>
      <xdr:rowOff>136119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44632"/>
          <a:ext cx="838200" cy="2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3402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9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151975</xdr:rowOff>
    </xdr:from>
    <xdr:to>
      <xdr:col>24</xdr:col>
      <xdr:colOff>114300</xdr:colOff>
      <xdr:row>96</xdr:row>
      <xdr:rowOff>82125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136119</xdr:rowOff>
    </xdr:from>
    <xdr:to>
      <xdr:col>19</xdr:col>
      <xdr:colOff>177800</xdr:colOff>
      <xdr:row>98</xdr:row>
      <xdr:rowOff>94018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66769"/>
          <a:ext cx="889000" cy="12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133725</xdr:rowOff>
    </xdr:from>
    <xdr:to>
      <xdr:col>20</xdr:col>
      <xdr:colOff>38100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94018</xdr:rowOff>
    </xdr:from>
    <xdr:to>
      <xdr:col>15</xdr:col>
      <xdr:colOff>50800</xdr:colOff>
      <xdr:row>98</xdr:row>
      <xdr:rowOff>104515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96118"/>
          <a:ext cx="889000" cy="1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60534</xdr:rowOff>
    </xdr:from>
    <xdr:to>
      <xdr:col>15</xdr:col>
      <xdr:colOff>101600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113982</xdr:rowOff>
    </xdr:from>
    <xdr:to>
      <xdr:col>10</xdr:col>
      <xdr:colOff>114300</xdr:colOff>
      <xdr:row>98</xdr:row>
      <xdr:rowOff>104515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744632"/>
          <a:ext cx="889000" cy="16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159728</xdr:rowOff>
    </xdr:from>
    <xdr:to>
      <xdr:col>10</xdr:col>
      <xdr:colOff>165100</xdr:colOff>
      <xdr:row>97</xdr:row>
      <xdr:rowOff>89878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106405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167100</xdr:rowOff>
    </xdr:from>
    <xdr:to>
      <xdr:col>6</xdr:col>
      <xdr:colOff>38100</xdr:colOff>
      <xdr:row>97</xdr:row>
      <xdr:rowOff>97250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113777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0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63182</xdr:rowOff>
    </xdr:from>
    <xdr:to>
      <xdr:col>24</xdr:col>
      <xdr:colOff>114300</xdr:colOff>
      <xdr:row>97</xdr:row>
      <xdr:rowOff>164782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9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41609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7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85319</xdr:rowOff>
    </xdr:from>
    <xdr:to>
      <xdr:col>20</xdr:col>
      <xdr:colOff>38100</xdr:colOff>
      <xdr:row>98</xdr:row>
      <xdr:rowOff>15469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1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6596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0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43218</xdr:rowOff>
    </xdr:from>
    <xdr:to>
      <xdr:col>15</xdr:col>
      <xdr:colOff>101600</xdr:colOff>
      <xdr:row>98</xdr:row>
      <xdr:rowOff>144818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4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135945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3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53715</xdr:rowOff>
    </xdr:from>
    <xdr:to>
      <xdr:col>10</xdr:col>
      <xdr:colOff>165100</xdr:colOff>
      <xdr:row>98</xdr:row>
      <xdr:rowOff>155315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146442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4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63182</xdr:rowOff>
    </xdr:from>
    <xdr:to>
      <xdr:col>6</xdr:col>
      <xdr:colOff>38100</xdr:colOff>
      <xdr:row>97</xdr:row>
      <xdr:rowOff>164782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9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155909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21666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36616"/>
          <a:ext cx="1270" cy="13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139793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21666</xdr:rowOff>
    </xdr:from>
    <xdr:to>
      <xdr:col>55</xdr:col>
      <xdr:colOff>88900</xdr:colOff>
      <xdr:row>31</xdr:row>
      <xdr:rowOff>21666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36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69062</xdr:rowOff>
    </xdr:from>
    <xdr:to>
      <xdr:col>55</xdr:col>
      <xdr:colOff>0</xdr:colOff>
      <xdr:row>38</xdr:row>
      <xdr:rowOff>102515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584162"/>
          <a:ext cx="838200" cy="3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50106</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65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71679</xdr:rowOff>
    </xdr:from>
    <xdr:to>
      <xdr:col>55</xdr:col>
      <xdr:colOff>50800</xdr:colOff>
      <xdr:row>39</xdr:row>
      <xdr:rowOff>1829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67843</xdr:rowOff>
    </xdr:from>
    <xdr:to>
      <xdr:col>50</xdr:col>
      <xdr:colOff>114300</xdr:colOff>
      <xdr:row>38</xdr:row>
      <xdr:rowOff>69062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582943"/>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70612</xdr:rowOff>
    </xdr:from>
    <xdr:to>
      <xdr:col>50</xdr:col>
      <xdr:colOff>165100</xdr:colOff>
      <xdr:row>39</xdr:row>
      <xdr:rowOff>762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163339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157531</xdr:rowOff>
    </xdr:from>
    <xdr:to>
      <xdr:col>45</xdr:col>
      <xdr:colOff>177800</xdr:colOff>
      <xdr:row>38</xdr:row>
      <xdr:rowOff>67843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501181"/>
          <a:ext cx="889000" cy="8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70917</xdr:rowOff>
    </xdr:from>
    <xdr:to>
      <xdr:col>46</xdr:col>
      <xdr:colOff>38100</xdr:colOff>
      <xdr:row>39</xdr:row>
      <xdr:rowOff>1067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163644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67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157531</xdr:rowOff>
    </xdr:from>
    <xdr:to>
      <xdr:col>41</xdr:col>
      <xdr:colOff>50800</xdr:colOff>
      <xdr:row>38</xdr:row>
      <xdr:rowOff>35001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501181"/>
          <a:ext cx="8890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61163</xdr:rowOff>
    </xdr:from>
    <xdr:to>
      <xdr:col>41</xdr:col>
      <xdr:colOff>101600</xdr:colOff>
      <xdr:row>38</xdr:row>
      <xdr:rowOff>162763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153890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66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55449</xdr:rowOff>
    </xdr:from>
    <xdr:to>
      <xdr:col>36</xdr:col>
      <xdr:colOff>165100</xdr:colOff>
      <xdr:row>38</xdr:row>
      <xdr:rowOff>157049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148176</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66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51715</xdr:rowOff>
    </xdr:from>
    <xdr:to>
      <xdr:col>55</xdr:col>
      <xdr:colOff>50800</xdr:colOff>
      <xdr:row>38</xdr:row>
      <xdr:rowOff>153315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11091</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35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18262</xdr:rowOff>
    </xdr:from>
    <xdr:to>
      <xdr:col>50</xdr:col>
      <xdr:colOff>165100</xdr:colOff>
      <xdr:row>38</xdr:row>
      <xdr:rowOff>119862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3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136389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308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17043</xdr:rowOff>
    </xdr:from>
    <xdr:to>
      <xdr:col>46</xdr:col>
      <xdr:colOff>38100</xdr:colOff>
      <xdr:row>38</xdr:row>
      <xdr:rowOff>118643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135171</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30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106731</xdr:rowOff>
    </xdr:from>
    <xdr:to>
      <xdr:col>41</xdr:col>
      <xdr:colOff>101600</xdr:colOff>
      <xdr:row>38</xdr:row>
      <xdr:rowOff>36881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5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53408</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22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155651</xdr:rowOff>
    </xdr:from>
    <xdr:to>
      <xdr:col>36</xdr:col>
      <xdr:colOff>165100</xdr:colOff>
      <xdr:row>38</xdr:row>
      <xdr:rowOff>85801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9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102328</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27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6638</xdr:rowOff>
    </xdr:from>
    <xdr:to>
      <xdr:col>54</xdr:col>
      <xdr:colOff>189865</xdr:colOff>
      <xdr:row>59</xdr:row>
      <xdr:rowOff>72916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50588"/>
          <a:ext cx="1270" cy="1437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76743</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72916</xdr:rowOff>
    </xdr:from>
    <xdr:to>
      <xdr:col>55</xdr:col>
      <xdr:colOff>88900</xdr:colOff>
      <xdr:row>59</xdr:row>
      <xdr:rowOff>72916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8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124765</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2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6638</xdr:rowOff>
    </xdr:from>
    <xdr:to>
      <xdr:col>55</xdr:col>
      <xdr:colOff>88900</xdr:colOff>
      <xdr:row>51</xdr:row>
      <xdr:rowOff>6638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17611</xdr:rowOff>
    </xdr:from>
    <xdr:to>
      <xdr:col>55</xdr:col>
      <xdr:colOff>0</xdr:colOff>
      <xdr:row>58</xdr:row>
      <xdr:rowOff>18917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961711"/>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130796</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903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152369</xdr:rowOff>
    </xdr:from>
    <xdr:to>
      <xdr:col>55</xdr:col>
      <xdr:colOff>50800</xdr:colOff>
      <xdr:row>58</xdr:row>
      <xdr:rowOff>82519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13202</xdr:rowOff>
    </xdr:from>
    <xdr:to>
      <xdr:col>50</xdr:col>
      <xdr:colOff>114300</xdr:colOff>
      <xdr:row>58</xdr:row>
      <xdr:rowOff>17611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957302"/>
          <a:ext cx="8890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159831</xdr:rowOff>
    </xdr:from>
    <xdr:to>
      <xdr:col>50</xdr:col>
      <xdr:colOff>165100</xdr:colOff>
      <xdr:row>58</xdr:row>
      <xdr:rowOff>89981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81108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1002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135961</xdr:rowOff>
    </xdr:from>
    <xdr:to>
      <xdr:col>45</xdr:col>
      <xdr:colOff>177800</xdr:colOff>
      <xdr:row>58</xdr:row>
      <xdr:rowOff>13202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9908611"/>
          <a:ext cx="889000" cy="4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11895</xdr:rowOff>
    </xdr:from>
    <xdr:to>
      <xdr:col>46</xdr:col>
      <xdr:colOff>38100</xdr:colOff>
      <xdr:row>58</xdr:row>
      <xdr:rowOff>113495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9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104622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1004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135961</xdr:rowOff>
    </xdr:from>
    <xdr:to>
      <xdr:col>41</xdr:col>
      <xdr:colOff>50800</xdr:colOff>
      <xdr:row>57</xdr:row>
      <xdr:rowOff>157743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908611"/>
          <a:ext cx="889000" cy="2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169531</xdr:rowOff>
    </xdr:from>
    <xdr:to>
      <xdr:col>41</xdr:col>
      <xdr:colOff>101600</xdr:colOff>
      <xdr:row>58</xdr:row>
      <xdr:rowOff>99681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94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90808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1003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10800</xdr:rowOff>
    </xdr:from>
    <xdr:to>
      <xdr:col>36</xdr:col>
      <xdr:colOff>165100</xdr:colOff>
      <xdr:row>58</xdr:row>
      <xdr:rowOff>112400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9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103527</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100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139567</xdr:rowOff>
    </xdr:from>
    <xdr:to>
      <xdr:col>55</xdr:col>
      <xdr:colOff>50800</xdr:colOff>
      <xdr:row>58</xdr:row>
      <xdr:rowOff>69717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91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162444</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76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138261</xdr:rowOff>
    </xdr:from>
    <xdr:to>
      <xdr:col>50</xdr:col>
      <xdr:colOff>165100</xdr:colOff>
      <xdr:row>58</xdr:row>
      <xdr:rowOff>68411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91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84938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68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133852</xdr:rowOff>
    </xdr:from>
    <xdr:to>
      <xdr:col>46</xdr:col>
      <xdr:colOff>38100</xdr:colOff>
      <xdr:row>58</xdr:row>
      <xdr:rowOff>64002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90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80529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68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85161</xdr:rowOff>
    </xdr:from>
    <xdr:to>
      <xdr:col>41</xdr:col>
      <xdr:colOff>101600</xdr:colOff>
      <xdr:row>58</xdr:row>
      <xdr:rowOff>15311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85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31838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63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106943</xdr:rowOff>
    </xdr:from>
    <xdr:to>
      <xdr:col>36</xdr:col>
      <xdr:colOff>165100</xdr:colOff>
      <xdr:row>58</xdr:row>
      <xdr:rowOff>37093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87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53620</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6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95447</xdr:rowOff>
    </xdr:from>
    <xdr:to>
      <xdr:col>54</xdr:col>
      <xdr:colOff>189865</xdr:colOff>
      <xdr:row>78</xdr:row>
      <xdr:rowOff>159379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68397"/>
          <a:ext cx="1270" cy="1264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163206</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159379</xdr:rowOff>
    </xdr:from>
    <xdr:to>
      <xdr:col>55</xdr:col>
      <xdr:colOff>88900</xdr:colOff>
      <xdr:row>78</xdr:row>
      <xdr:rowOff>159379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42124</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95447</xdr:rowOff>
    </xdr:from>
    <xdr:to>
      <xdr:col>55</xdr:col>
      <xdr:colOff>88900</xdr:colOff>
      <xdr:row>71</xdr:row>
      <xdr:rowOff>95447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6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170732</xdr:rowOff>
    </xdr:from>
    <xdr:to>
      <xdr:col>55</xdr:col>
      <xdr:colOff>0</xdr:colOff>
      <xdr:row>76</xdr:row>
      <xdr:rowOff>17418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029482"/>
          <a:ext cx="838200" cy="1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158862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8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8985</xdr:rowOff>
    </xdr:from>
    <xdr:to>
      <xdr:col>55</xdr:col>
      <xdr:colOff>50800</xdr:colOff>
      <xdr:row>77</xdr:row>
      <xdr:rowOff>110585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170732</xdr:rowOff>
    </xdr:from>
    <xdr:to>
      <xdr:col>50</xdr:col>
      <xdr:colOff>114300</xdr:colOff>
      <xdr:row>76</xdr:row>
      <xdr:rowOff>55042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029482"/>
          <a:ext cx="889000" cy="5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19292</xdr:rowOff>
    </xdr:from>
    <xdr:to>
      <xdr:col>50</xdr:col>
      <xdr:colOff>165100</xdr:colOff>
      <xdr:row>77</xdr:row>
      <xdr:rowOff>120892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112019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55042</xdr:rowOff>
    </xdr:from>
    <xdr:to>
      <xdr:col>45</xdr:col>
      <xdr:colOff>177800</xdr:colOff>
      <xdr:row>77</xdr:row>
      <xdr:rowOff>30181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085242"/>
          <a:ext cx="889000" cy="14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149079</xdr:rowOff>
    </xdr:from>
    <xdr:to>
      <xdr:col>46</xdr:col>
      <xdr:colOff>38100</xdr:colOff>
      <xdr:row>77</xdr:row>
      <xdr:rowOff>79229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70356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30181</xdr:rowOff>
    </xdr:from>
    <xdr:to>
      <xdr:col>41</xdr:col>
      <xdr:colOff>50800</xdr:colOff>
      <xdr:row>77</xdr:row>
      <xdr:rowOff>86283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231831"/>
          <a:ext cx="889000" cy="5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103530</xdr:rowOff>
    </xdr:from>
    <xdr:to>
      <xdr:col>41</xdr:col>
      <xdr:colOff>101600</xdr:colOff>
      <xdr:row>78</xdr:row>
      <xdr:rowOff>33680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24807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116123</xdr:rowOff>
    </xdr:from>
    <xdr:to>
      <xdr:col>36</xdr:col>
      <xdr:colOff>165100</xdr:colOff>
      <xdr:row>78</xdr:row>
      <xdr:rowOff>46273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37400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1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138068</xdr:rowOff>
    </xdr:from>
    <xdr:to>
      <xdr:col>55</xdr:col>
      <xdr:colOff>50800</xdr:colOff>
      <xdr:row>76</xdr:row>
      <xdr:rowOff>68219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9968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160945</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84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119932</xdr:rowOff>
    </xdr:from>
    <xdr:to>
      <xdr:col>50</xdr:col>
      <xdr:colOff>165100</xdr:colOff>
      <xdr:row>76</xdr:row>
      <xdr:rowOff>50082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97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66609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75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4242</xdr:rowOff>
    </xdr:from>
    <xdr:to>
      <xdr:col>46</xdr:col>
      <xdr:colOff>38100</xdr:colOff>
      <xdr:row>76</xdr:row>
      <xdr:rowOff>105842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03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122369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80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150831</xdr:rowOff>
    </xdr:from>
    <xdr:to>
      <xdr:col>41</xdr:col>
      <xdr:colOff>101600</xdr:colOff>
      <xdr:row>77</xdr:row>
      <xdr:rowOff>80981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18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97509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95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35483</xdr:rowOff>
    </xdr:from>
    <xdr:to>
      <xdr:col>36</xdr:col>
      <xdr:colOff>165100</xdr:colOff>
      <xdr:row>77</xdr:row>
      <xdr:rowOff>137083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3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153610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1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51975</xdr:rowOff>
    </xdr:from>
    <xdr:to>
      <xdr:col>54</xdr:col>
      <xdr:colOff>189865</xdr:colOff>
      <xdr:row>99</xdr:row>
      <xdr:rowOff>66777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53925"/>
          <a:ext cx="1270" cy="138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70604</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66777</xdr:rowOff>
    </xdr:from>
    <xdr:to>
      <xdr:col>55</xdr:col>
      <xdr:colOff>88900</xdr:colOff>
      <xdr:row>99</xdr:row>
      <xdr:rowOff>66777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04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170102</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4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51975</xdr:rowOff>
    </xdr:from>
    <xdr:to>
      <xdr:col>55</xdr:col>
      <xdr:colOff>88900</xdr:colOff>
      <xdr:row>91</xdr:row>
      <xdr:rowOff>51975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53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43669</xdr:rowOff>
    </xdr:from>
    <xdr:to>
      <xdr:col>55</xdr:col>
      <xdr:colOff>0</xdr:colOff>
      <xdr:row>95</xdr:row>
      <xdr:rowOff>47937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159969"/>
          <a:ext cx="838200" cy="17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169760</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57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19883</xdr:rowOff>
    </xdr:from>
    <xdr:to>
      <xdr:col>55</xdr:col>
      <xdr:colOff>50800</xdr:colOff>
      <xdr:row>96</xdr:row>
      <xdr:rowOff>121483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7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47937</xdr:rowOff>
    </xdr:from>
    <xdr:to>
      <xdr:col>50</xdr:col>
      <xdr:colOff>114300</xdr:colOff>
      <xdr:row>96</xdr:row>
      <xdr:rowOff>26315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335687"/>
          <a:ext cx="889000" cy="14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34113</xdr:rowOff>
    </xdr:from>
    <xdr:to>
      <xdr:col>50</xdr:col>
      <xdr:colOff>165100</xdr:colOff>
      <xdr:row>96</xdr:row>
      <xdr:rowOff>135713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126840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8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26315</xdr:rowOff>
    </xdr:from>
    <xdr:to>
      <xdr:col>45</xdr:col>
      <xdr:colOff>177800</xdr:colOff>
      <xdr:row>97</xdr:row>
      <xdr:rowOff>13284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485515"/>
          <a:ext cx="889000" cy="15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35465</xdr:rowOff>
    </xdr:from>
    <xdr:to>
      <xdr:col>46</xdr:col>
      <xdr:colOff>38100</xdr:colOff>
      <xdr:row>96</xdr:row>
      <xdr:rowOff>137065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128192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111468</xdr:rowOff>
    </xdr:from>
    <xdr:to>
      <xdr:col>41</xdr:col>
      <xdr:colOff>50800</xdr:colOff>
      <xdr:row>97</xdr:row>
      <xdr:rowOff>13284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570668"/>
          <a:ext cx="889000" cy="7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51009</xdr:rowOff>
    </xdr:from>
    <xdr:to>
      <xdr:col>41</xdr:col>
      <xdr:colOff>101600</xdr:colOff>
      <xdr:row>96</xdr:row>
      <xdr:rowOff>152609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169136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8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59201</xdr:rowOff>
    </xdr:from>
    <xdr:to>
      <xdr:col>36</xdr:col>
      <xdr:colOff>165100</xdr:colOff>
      <xdr:row>96</xdr:row>
      <xdr:rowOff>160801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5878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9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164319</xdr:rowOff>
    </xdr:from>
    <xdr:to>
      <xdr:col>55</xdr:col>
      <xdr:colOff>50800</xdr:colOff>
      <xdr:row>94</xdr:row>
      <xdr:rowOff>94469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10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15746</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596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168587</xdr:rowOff>
    </xdr:from>
    <xdr:to>
      <xdr:col>50</xdr:col>
      <xdr:colOff>165100</xdr:colOff>
      <xdr:row>95</xdr:row>
      <xdr:rowOff>98737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28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115264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06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146965</xdr:rowOff>
    </xdr:from>
    <xdr:to>
      <xdr:col>46</xdr:col>
      <xdr:colOff>38100</xdr:colOff>
      <xdr:row>96</xdr:row>
      <xdr:rowOff>77115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43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93642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20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133934</xdr:rowOff>
    </xdr:from>
    <xdr:to>
      <xdr:col>41</xdr:col>
      <xdr:colOff>101600</xdr:colOff>
      <xdr:row>97</xdr:row>
      <xdr:rowOff>64084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9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55211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8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60668</xdr:rowOff>
    </xdr:from>
    <xdr:to>
      <xdr:col>36</xdr:col>
      <xdr:colOff>165100</xdr:colOff>
      <xdr:row>96</xdr:row>
      <xdr:rowOff>162268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1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153395</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1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44660</xdr:rowOff>
    </xdr:from>
    <xdr:to>
      <xdr:col>85</xdr:col>
      <xdr:colOff>126364</xdr:colOff>
      <xdr:row>38</xdr:row>
      <xdr:rowOff>16028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59610"/>
          <a:ext cx="1269" cy="11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19855</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16028</xdr:rowOff>
    </xdr:from>
    <xdr:to>
      <xdr:col>86</xdr:col>
      <xdr:colOff>25400</xdr:colOff>
      <xdr:row>38</xdr:row>
      <xdr:rowOff>16028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3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162787</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44660</xdr:rowOff>
    </xdr:from>
    <xdr:to>
      <xdr:col>86</xdr:col>
      <xdr:colOff>25400</xdr:colOff>
      <xdr:row>31</xdr:row>
      <xdr:rowOff>44660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5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159645</xdr:rowOff>
    </xdr:from>
    <xdr:to>
      <xdr:col>85</xdr:col>
      <xdr:colOff>127000</xdr:colOff>
      <xdr:row>36</xdr:row>
      <xdr:rowOff>4769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160395"/>
          <a:ext cx="8382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100360</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01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121933</xdr:rowOff>
    </xdr:from>
    <xdr:to>
      <xdr:col>85</xdr:col>
      <xdr:colOff>177800</xdr:colOff>
      <xdr:row>36</xdr:row>
      <xdr:rowOff>52083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2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4769</xdr:rowOff>
    </xdr:from>
    <xdr:to>
      <xdr:col>81</xdr:col>
      <xdr:colOff>50800</xdr:colOff>
      <xdr:row>36</xdr:row>
      <xdr:rowOff>8827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176969"/>
          <a:ext cx="889000" cy="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112103</xdr:rowOff>
    </xdr:from>
    <xdr:to>
      <xdr:col>81</xdr:col>
      <xdr:colOff>101600</xdr:colOff>
      <xdr:row>36</xdr:row>
      <xdr:rowOff>42253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11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58780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588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155073</xdr:rowOff>
    </xdr:from>
    <xdr:to>
      <xdr:col>76</xdr:col>
      <xdr:colOff>114300</xdr:colOff>
      <xdr:row>36</xdr:row>
      <xdr:rowOff>8827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155823"/>
          <a:ext cx="889000" cy="2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91700</xdr:rowOff>
    </xdr:from>
    <xdr:to>
      <xdr:col>76</xdr:col>
      <xdr:colOff>165100</xdr:colOff>
      <xdr:row>36</xdr:row>
      <xdr:rowOff>21850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09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38377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586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155073</xdr:rowOff>
    </xdr:from>
    <xdr:to>
      <xdr:col>71</xdr:col>
      <xdr:colOff>177800</xdr:colOff>
      <xdr:row>36</xdr:row>
      <xdr:rowOff>17685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155823"/>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107017</xdr:rowOff>
    </xdr:from>
    <xdr:to>
      <xdr:col>72</xdr:col>
      <xdr:colOff>38100</xdr:colOff>
      <xdr:row>36</xdr:row>
      <xdr:rowOff>37167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0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28294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20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147136</xdr:rowOff>
    </xdr:from>
    <xdr:to>
      <xdr:col>67</xdr:col>
      <xdr:colOff>101600</xdr:colOff>
      <xdr:row>36</xdr:row>
      <xdr:rowOff>77286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4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68413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24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108845</xdr:rowOff>
    </xdr:from>
    <xdr:to>
      <xdr:col>85</xdr:col>
      <xdr:colOff>177800</xdr:colOff>
      <xdr:row>36</xdr:row>
      <xdr:rowOff>38995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10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131722</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96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125419</xdr:rowOff>
    </xdr:from>
    <xdr:to>
      <xdr:col>81</xdr:col>
      <xdr:colOff>101600</xdr:colOff>
      <xdr:row>36</xdr:row>
      <xdr:rowOff>55569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12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46696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21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129477</xdr:rowOff>
    </xdr:from>
    <xdr:to>
      <xdr:col>76</xdr:col>
      <xdr:colOff>165100</xdr:colOff>
      <xdr:row>36</xdr:row>
      <xdr:rowOff>59627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13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50754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22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104273</xdr:rowOff>
    </xdr:from>
    <xdr:to>
      <xdr:col>72</xdr:col>
      <xdr:colOff>38100</xdr:colOff>
      <xdr:row>36</xdr:row>
      <xdr:rowOff>34423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1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50950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88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138335</xdr:rowOff>
    </xdr:from>
    <xdr:to>
      <xdr:col>67</xdr:col>
      <xdr:colOff>101600</xdr:colOff>
      <xdr:row>36</xdr:row>
      <xdr:rowOff>68485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13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85012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91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14300</xdr:rowOff>
    </xdr:from>
    <xdr:to>
      <xdr:col>85</xdr:col>
      <xdr:colOff>126364</xdr:colOff>
      <xdr:row>59</xdr:row>
      <xdr:rowOff>86169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58250"/>
          <a:ext cx="1269" cy="1443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89996</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2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86169</xdr:rowOff>
    </xdr:from>
    <xdr:to>
      <xdr:col>86</xdr:col>
      <xdr:colOff>25400</xdr:colOff>
      <xdr:row>59</xdr:row>
      <xdr:rowOff>86169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132427</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14300</xdr:rowOff>
    </xdr:from>
    <xdr:to>
      <xdr:col>86</xdr:col>
      <xdr:colOff>25400</xdr:colOff>
      <xdr:row>51</xdr:row>
      <xdr:rowOff>14300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5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82652</xdr:rowOff>
    </xdr:from>
    <xdr:to>
      <xdr:col>85</xdr:col>
      <xdr:colOff>127000</xdr:colOff>
      <xdr:row>58</xdr:row>
      <xdr:rowOff>16726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855302"/>
          <a:ext cx="838200" cy="10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60621</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6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37744</xdr:rowOff>
    </xdr:from>
    <xdr:to>
      <xdr:col>85</xdr:col>
      <xdr:colOff>177800</xdr:colOff>
      <xdr:row>57</xdr:row>
      <xdr:rowOff>139344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82652</xdr:rowOff>
    </xdr:from>
    <xdr:to>
      <xdr:col>81</xdr:col>
      <xdr:colOff>50800</xdr:colOff>
      <xdr:row>58</xdr:row>
      <xdr:rowOff>68872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855302"/>
          <a:ext cx="889000" cy="15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64605</xdr:rowOff>
    </xdr:from>
    <xdr:to>
      <xdr:col>81</xdr:col>
      <xdr:colOff>101600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157332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68872</xdr:rowOff>
    </xdr:from>
    <xdr:to>
      <xdr:col>76</xdr:col>
      <xdr:colOff>114300</xdr:colOff>
      <xdr:row>58</xdr:row>
      <xdr:rowOff>90271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012972"/>
          <a:ext cx="889000" cy="2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170599</xdr:rowOff>
    </xdr:from>
    <xdr:to>
      <xdr:col>76</xdr:col>
      <xdr:colOff>165100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79019</xdr:rowOff>
    </xdr:from>
    <xdr:to>
      <xdr:col>71</xdr:col>
      <xdr:colOff>177800</xdr:colOff>
      <xdr:row>58</xdr:row>
      <xdr:rowOff>90271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10023119"/>
          <a:ext cx="889000" cy="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37719</xdr:rowOff>
    </xdr:from>
    <xdr:to>
      <xdr:col>72</xdr:col>
      <xdr:colOff>38100</xdr:colOff>
      <xdr:row>57</xdr:row>
      <xdr:rowOff>139319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155846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114643</xdr:rowOff>
    </xdr:from>
    <xdr:to>
      <xdr:col>67</xdr:col>
      <xdr:colOff>101600</xdr:colOff>
      <xdr:row>58</xdr:row>
      <xdr:rowOff>44793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88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61320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66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137376</xdr:rowOff>
    </xdr:from>
    <xdr:to>
      <xdr:col>85</xdr:col>
      <xdr:colOff>177800</xdr:colOff>
      <xdr:row>58</xdr:row>
      <xdr:rowOff>67526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1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115803</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8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31852</xdr:rowOff>
    </xdr:from>
    <xdr:to>
      <xdr:col>81</xdr:col>
      <xdr:colOff>101600</xdr:colOff>
      <xdr:row>57</xdr:row>
      <xdr:rowOff>133452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0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149979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57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18072</xdr:rowOff>
    </xdr:from>
    <xdr:to>
      <xdr:col>76</xdr:col>
      <xdr:colOff>165100</xdr:colOff>
      <xdr:row>58</xdr:row>
      <xdr:rowOff>119672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6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110799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05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39471</xdr:rowOff>
    </xdr:from>
    <xdr:to>
      <xdr:col>72</xdr:col>
      <xdr:colOff>38100</xdr:colOff>
      <xdr:row>58</xdr:row>
      <xdr:rowOff>141071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8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132198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07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28219</xdr:rowOff>
    </xdr:from>
    <xdr:to>
      <xdr:col>67</xdr:col>
      <xdr:colOff>101600</xdr:colOff>
      <xdr:row>58</xdr:row>
      <xdr:rowOff>129819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7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120946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0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112748</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85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59425</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112748</xdr:rowOff>
    </xdr:from>
    <xdr:to>
      <xdr:col>86</xdr:col>
      <xdr:colOff>25400</xdr:colOff>
      <xdr:row>71</xdr:row>
      <xdr:rowOff>112748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129870</xdr:rowOff>
    </xdr:from>
    <xdr:to>
      <xdr:col>85</xdr:col>
      <xdr:colOff>127000</xdr:colOff>
      <xdr:row>78</xdr:row>
      <xdr:rowOff>134854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502970"/>
          <a:ext cx="838200" cy="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54763</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56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31886</xdr:rowOff>
    </xdr:from>
    <xdr:to>
      <xdr:col>85</xdr:col>
      <xdr:colOff>177800</xdr:colOff>
      <xdr:row>78</xdr:row>
      <xdr:rowOff>133486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134854</xdr:rowOff>
    </xdr:from>
    <xdr:to>
      <xdr:col>81</xdr:col>
      <xdr:colOff>50800</xdr:colOff>
      <xdr:row>78</xdr:row>
      <xdr:rowOff>139151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507954"/>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34128</xdr:rowOff>
    </xdr:from>
    <xdr:to>
      <xdr:col>81</xdr:col>
      <xdr:colOff>101600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121869</xdr:rowOff>
    </xdr:from>
    <xdr:to>
      <xdr:col>76</xdr:col>
      <xdr:colOff>114300</xdr:colOff>
      <xdr:row>78</xdr:row>
      <xdr:rowOff>139151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494969"/>
          <a:ext cx="889000" cy="1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161710</xdr:rowOff>
    </xdr:from>
    <xdr:to>
      <xdr:col>76</xdr:col>
      <xdr:colOff>165100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104404</xdr:rowOff>
    </xdr:from>
    <xdr:to>
      <xdr:col>71</xdr:col>
      <xdr:colOff>177800</xdr:colOff>
      <xdr:row>78</xdr:row>
      <xdr:rowOff>121869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477504"/>
          <a:ext cx="889000" cy="1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12684</xdr:rowOff>
    </xdr:from>
    <xdr:to>
      <xdr:col>72</xdr:col>
      <xdr:colOff>38100</xdr:colOff>
      <xdr:row>78</xdr:row>
      <xdr:rowOff>114284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130811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39134</xdr:rowOff>
    </xdr:from>
    <xdr:to>
      <xdr:col>67</xdr:col>
      <xdr:colOff>101600</xdr:colOff>
      <xdr:row>78</xdr:row>
      <xdr:rowOff>140734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157261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1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79070</xdr:rowOff>
    </xdr:from>
    <xdr:to>
      <xdr:col>85</xdr:col>
      <xdr:colOff>177800</xdr:colOff>
      <xdr:row>79</xdr:row>
      <xdr:rowOff>9220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10314</xdr:rowOff>
    </xdr:from>
    <xdr:ext cx="378565"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83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84054</xdr:rowOff>
    </xdr:from>
    <xdr:to>
      <xdr:col>81</xdr:col>
      <xdr:colOff>101600</xdr:colOff>
      <xdr:row>79</xdr:row>
      <xdr:rowOff>14204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5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5331</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2017" y="13549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88351</xdr:rowOff>
    </xdr:from>
    <xdr:to>
      <xdr:col>76</xdr:col>
      <xdr:colOff>165100</xdr:colOff>
      <xdr:row>79</xdr:row>
      <xdr:rowOff>18501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6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9628</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35333" y="13554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71069</xdr:rowOff>
    </xdr:from>
    <xdr:to>
      <xdr:col>72</xdr:col>
      <xdr:colOff>38100</xdr:colOff>
      <xdr:row>79</xdr:row>
      <xdr:rowOff>1219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4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163796</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4017" y="13536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53604</xdr:rowOff>
    </xdr:from>
    <xdr:to>
      <xdr:col>67</xdr:col>
      <xdr:colOff>101600</xdr:colOff>
      <xdr:row>78</xdr:row>
      <xdr:rowOff>155204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2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146331</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51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1936</xdr:rowOff>
    </xdr:from>
    <xdr:to>
      <xdr:col>85</xdr:col>
      <xdr:colOff>126364</xdr:colOff>
      <xdr:row>98</xdr:row>
      <xdr:rowOff>107843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32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111670</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107843</xdr:rowOff>
    </xdr:from>
    <xdr:to>
      <xdr:col>86</xdr:col>
      <xdr:colOff>25400</xdr:colOff>
      <xdr:row>98</xdr:row>
      <xdr:rowOff>107843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120063</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0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1936</xdr:rowOff>
    </xdr:from>
    <xdr:to>
      <xdr:col>86</xdr:col>
      <xdr:colOff>25400</xdr:colOff>
      <xdr:row>90</xdr:row>
      <xdr:rowOff>1936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32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68018</xdr:rowOff>
    </xdr:from>
    <xdr:to>
      <xdr:col>85</xdr:col>
      <xdr:colOff>127000</xdr:colOff>
      <xdr:row>94</xdr:row>
      <xdr:rowOff>143945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184318"/>
          <a:ext cx="838200" cy="7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6830</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94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28403</xdr:rowOff>
    </xdr:from>
    <xdr:to>
      <xdr:col>85</xdr:col>
      <xdr:colOff>177800</xdr:colOff>
      <xdr:row>95</xdr:row>
      <xdr:rowOff>130003</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143945</xdr:rowOff>
    </xdr:from>
    <xdr:to>
      <xdr:col>81</xdr:col>
      <xdr:colOff>50800</xdr:colOff>
      <xdr:row>95</xdr:row>
      <xdr:rowOff>1739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260245"/>
          <a:ext cx="889000" cy="2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23864</xdr:rowOff>
    </xdr:from>
    <xdr:to>
      <xdr:col>81</xdr:col>
      <xdr:colOff>101600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170757</xdr:rowOff>
    </xdr:from>
    <xdr:to>
      <xdr:col>76</xdr:col>
      <xdr:colOff>114300</xdr:colOff>
      <xdr:row>95</xdr:row>
      <xdr:rowOff>1739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287057"/>
          <a:ext cx="889000" cy="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85536</xdr:rowOff>
    </xdr:from>
    <xdr:to>
      <xdr:col>76</xdr:col>
      <xdr:colOff>165100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168635</xdr:rowOff>
    </xdr:from>
    <xdr:to>
      <xdr:col>71</xdr:col>
      <xdr:colOff>177800</xdr:colOff>
      <xdr:row>94</xdr:row>
      <xdr:rowOff>170757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284935"/>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74890</xdr:rowOff>
    </xdr:from>
    <xdr:to>
      <xdr:col>72</xdr:col>
      <xdr:colOff>38100</xdr:colOff>
      <xdr:row>96</xdr:row>
      <xdr:rowOff>5040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167617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65094</xdr:rowOff>
    </xdr:from>
    <xdr:to>
      <xdr:col>67</xdr:col>
      <xdr:colOff>101600</xdr:colOff>
      <xdr:row>95</xdr:row>
      <xdr:rowOff>166694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157821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4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17218</xdr:rowOff>
    </xdr:from>
    <xdr:to>
      <xdr:col>85</xdr:col>
      <xdr:colOff>177800</xdr:colOff>
      <xdr:row>94</xdr:row>
      <xdr:rowOff>118818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13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40095</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98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93145</xdr:rowOff>
    </xdr:from>
    <xdr:to>
      <xdr:col>81</xdr:col>
      <xdr:colOff>101600</xdr:colOff>
      <xdr:row>95</xdr:row>
      <xdr:rowOff>23295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20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39822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98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122389</xdr:rowOff>
    </xdr:from>
    <xdr:to>
      <xdr:col>76</xdr:col>
      <xdr:colOff>165100</xdr:colOff>
      <xdr:row>95</xdr:row>
      <xdr:rowOff>52539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23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69066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01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119957</xdr:rowOff>
    </xdr:from>
    <xdr:to>
      <xdr:col>72</xdr:col>
      <xdr:colOff>38100</xdr:colOff>
      <xdr:row>95</xdr:row>
      <xdr:rowOff>50107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23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66634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01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117835</xdr:rowOff>
    </xdr:from>
    <xdr:to>
      <xdr:col>67</xdr:col>
      <xdr:colOff>101600</xdr:colOff>
      <xdr:row>95</xdr:row>
      <xdr:rowOff>47985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23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64512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00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82093</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568493"/>
          <a:ext cx="1269"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6464</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93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28770</xdr:rowOff>
    </xdr:from>
    <xdr:ext cx="534377"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3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82093</xdr:rowOff>
    </xdr:from>
    <xdr:to>
      <xdr:col>116</xdr:col>
      <xdr:colOff>152400</xdr:colOff>
      <xdr:row>32</xdr:row>
      <xdr:rowOff>82093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5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95364</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390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72486</xdr:rowOff>
    </xdr:from>
    <xdr:to>
      <xdr:col>116</xdr:col>
      <xdr:colOff>114300</xdr:colOff>
      <xdr:row>39</xdr:row>
      <xdr:rowOff>2636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85562</xdr:rowOff>
    </xdr:from>
    <xdr:to>
      <xdr:col>107</xdr:col>
      <xdr:colOff>101600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84831</xdr:rowOff>
    </xdr:from>
    <xdr:to>
      <xdr:col>102</xdr:col>
      <xdr:colOff>165100</xdr:colOff>
      <xdr:row>39</xdr:row>
      <xdr:rowOff>14981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31508</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50914</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66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務費は、住民一人当たり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74,308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円の減となっている。主な要因は財政調積基金積立基金の減や新型コロナウイルス感染症関連対策事業の終了によるものである。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民生費は、住民一人当たり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167,601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3,297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円のとなっている。主な要因は子育て世帯臨時特別支援事業等の減によるものであ。</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商工費は、住民一人当たり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28,419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円の減となっている。主な要因は武生中央公園の屋内催事業整備事業が終了したことによるものである。また、企業立地促進補助金制度の継続により類似団体よりも高い水準となっている。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土木費は、住民一人当たり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65,041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円の増となっている。主な要因は北陸新幹線越前たけふ駅周辺整備によるものであり、類似団体・全国平均よりも高い水準であるが、県内平均よりも低い水準となっている。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教育費は、住民一人当たり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45,683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8,309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円の減となっている。主な要因は武生中央公園水泳場整備事業のが終了によるものである。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福井県越前市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年度は新型コロナウイルス感染症の影響を受けつつも、本市の底堅い市税収入により、実質収支は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1,690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万円の黒字決算となった。前年度よりも標準財政規模に占める割合は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0.76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ポイントの増となったが、財政調整基金への積立ての減により実質単年度収支は赤字となった。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財政調整基金残高は、前年度決算剰余金等の積立てる一方、</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エネルギー価格の高騰による事業費増や</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道の駅越前たけふの供用開始等に対応するための取崩しにより、結果として前年比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487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百万円の減となり、標準財政規模比は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11.23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福井県越前市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一般会計、公営企業会計含む特別会計においていずれも実質赤字は、発生しておらず、連結実施赤字比率は該当なしとなる。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なお、すべての会計を合計した連結実質収支は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億円の黒字となった。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election activeCell="F59" sqref="F59"/>
    </sheetView>
  </sheetViews>
  <sheetFormatPr defaultColWidth="0" defaultRowHeight="11" zeroHeight="1" x14ac:dyDescent="0.2"/>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x14ac:dyDescent="0.2">
      <c r="B1" s="392" t="s">
        <v>82</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83</v>
      </c>
      <c r="C2" s="176"/>
      <c r="D2" s="177"/>
    </row>
    <row r="3" spans="1:119" ht="18.75" customHeight="1" thickBot="1" x14ac:dyDescent="0.25">
      <c r="A3" s="175"/>
      <c r="B3" s="393" t="s">
        <v>84</v>
      </c>
      <c r="C3" s="394"/>
      <c r="D3" s="394"/>
      <c r="E3" s="395"/>
      <c r="F3" s="395"/>
      <c r="G3" s="395"/>
      <c r="H3" s="395"/>
      <c r="I3" s="395"/>
      <c r="J3" s="395"/>
      <c r="K3" s="395"/>
      <c r="L3" s="395" t="s">
        <v>85</v>
      </c>
      <c r="M3" s="395"/>
      <c r="N3" s="395"/>
      <c r="O3" s="395"/>
      <c r="P3" s="395"/>
      <c r="Q3" s="395"/>
      <c r="R3" s="402"/>
      <c r="S3" s="402"/>
      <c r="T3" s="402"/>
      <c r="U3" s="402"/>
      <c r="V3" s="403"/>
      <c r="W3" s="377" t="s">
        <v>86</v>
      </c>
      <c r="X3" s="378"/>
      <c r="Y3" s="378"/>
      <c r="Z3" s="378"/>
      <c r="AA3" s="378"/>
      <c r="AB3" s="394"/>
      <c r="AC3" s="402" t="s">
        <v>87</v>
      </c>
      <c r="AD3" s="378"/>
      <c r="AE3" s="378"/>
      <c r="AF3" s="378"/>
      <c r="AG3" s="378"/>
      <c r="AH3" s="378"/>
      <c r="AI3" s="378"/>
      <c r="AJ3" s="378"/>
      <c r="AK3" s="378"/>
      <c r="AL3" s="379"/>
      <c r="AM3" s="377" t="s">
        <v>88</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89</v>
      </c>
      <c r="BO3" s="378"/>
      <c r="BP3" s="378"/>
      <c r="BQ3" s="378"/>
      <c r="BR3" s="378"/>
      <c r="BS3" s="378"/>
      <c r="BT3" s="378"/>
      <c r="BU3" s="379"/>
      <c r="BV3" s="377" t="s">
        <v>90</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91</v>
      </c>
      <c r="CU3" s="378"/>
      <c r="CV3" s="378"/>
      <c r="CW3" s="378"/>
      <c r="CX3" s="378"/>
      <c r="CY3" s="378"/>
      <c r="CZ3" s="378"/>
      <c r="DA3" s="379"/>
      <c r="DB3" s="377" t="s">
        <v>92</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93</v>
      </c>
      <c r="AZ4" s="381"/>
      <c r="BA4" s="381"/>
      <c r="BB4" s="381"/>
      <c r="BC4" s="381"/>
      <c r="BD4" s="381"/>
      <c r="BE4" s="381"/>
      <c r="BF4" s="381"/>
      <c r="BG4" s="381"/>
      <c r="BH4" s="381"/>
      <c r="BI4" s="381"/>
      <c r="BJ4" s="381"/>
      <c r="BK4" s="381"/>
      <c r="BL4" s="381"/>
      <c r="BM4" s="382"/>
      <c r="BN4" s="383">
        <v>41301483</v>
      </c>
      <c r="BO4" s="384"/>
      <c r="BP4" s="384"/>
      <c r="BQ4" s="384"/>
      <c r="BR4" s="384"/>
      <c r="BS4" s="384"/>
      <c r="BT4" s="384"/>
      <c r="BU4" s="385"/>
      <c r="BV4" s="383">
        <v>41698275</v>
      </c>
      <c r="BW4" s="384"/>
      <c r="BX4" s="384"/>
      <c r="BY4" s="384"/>
      <c r="BZ4" s="384"/>
      <c r="CA4" s="384"/>
      <c r="CB4" s="384"/>
      <c r="CC4" s="385"/>
      <c r="CD4" s="386" t="s">
        <v>94</v>
      </c>
      <c r="CE4" s="387"/>
      <c r="CF4" s="387"/>
      <c r="CG4" s="387"/>
      <c r="CH4" s="387"/>
      <c r="CI4" s="387"/>
      <c r="CJ4" s="387"/>
      <c r="CK4" s="387"/>
      <c r="CL4" s="387"/>
      <c r="CM4" s="387"/>
      <c r="CN4" s="387"/>
      <c r="CO4" s="387"/>
      <c r="CP4" s="387"/>
      <c r="CQ4" s="387"/>
      <c r="CR4" s="387"/>
      <c r="CS4" s="388"/>
      <c r="CT4" s="389">
        <v>5.4</v>
      </c>
      <c r="CU4" s="390"/>
      <c r="CV4" s="390"/>
      <c r="CW4" s="390"/>
      <c r="CX4" s="390"/>
      <c r="CY4" s="390"/>
      <c r="CZ4" s="390"/>
      <c r="DA4" s="391"/>
      <c r="DB4" s="389">
        <v>4.7</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95</v>
      </c>
      <c r="AN5" s="450"/>
      <c r="AO5" s="450"/>
      <c r="AP5" s="450"/>
      <c r="AQ5" s="450"/>
      <c r="AR5" s="450"/>
      <c r="AS5" s="450"/>
      <c r="AT5" s="451"/>
      <c r="AU5" s="452" t="s">
        <v>96</v>
      </c>
      <c r="AV5" s="453"/>
      <c r="AW5" s="453"/>
      <c r="AX5" s="453"/>
      <c r="AY5" s="454" t="s">
        <v>97</v>
      </c>
      <c r="AZ5" s="455"/>
      <c r="BA5" s="455"/>
      <c r="BB5" s="455"/>
      <c r="BC5" s="455"/>
      <c r="BD5" s="455"/>
      <c r="BE5" s="455"/>
      <c r="BF5" s="455"/>
      <c r="BG5" s="455"/>
      <c r="BH5" s="455"/>
      <c r="BI5" s="455"/>
      <c r="BJ5" s="455"/>
      <c r="BK5" s="455"/>
      <c r="BL5" s="455"/>
      <c r="BM5" s="456"/>
      <c r="BN5" s="420">
        <v>40077527</v>
      </c>
      <c r="BO5" s="421"/>
      <c r="BP5" s="421"/>
      <c r="BQ5" s="421"/>
      <c r="BR5" s="421"/>
      <c r="BS5" s="421"/>
      <c r="BT5" s="421"/>
      <c r="BU5" s="422"/>
      <c r="BV5" s="420">
        <v>40532983</v>
      </c>
      <c r="BW5" s="421"/>
      <c r="BX5" s="421"/>
      <c r="BY5" s="421"/>
      <c r="BZ5" s="421"/>
      <c r="CA5" s="421"/>
      <c r="CB5" s="421"/>
      <c r="CC5" s="422"/>
      <c r="CD5" s="423" t="s">
        <v>98</v>
      </c>
      <c r="CE5" s="424"/>
      <c r="CF5" s="424"/>
      <c r="CG5" s="424"/>
      <c r="CH5" s="424"/>
      <c r="CI5" s="424"/>
      <c r="CJ5" s="424"/>
      <c r="CK5" s="424"/>
      <c r="CL5" s="424"/>
      <c r="CM5" s="424"/>
      <c r="CN5" s="424"/>
      <c r="CO5" s="424"/>
      <c r="CP5" s="424"/>
      <c r="CQ5" s="424"/>
      <c r="CR5" s="424"/>
      <c r="CS5" s="425"/>
      <c r="CT5" s="417">
        <v>93</v>
      </c>
      <c r="CU5" s="418"/>
      <c r="CV5" s="418"/>
      <c r="CW5" s="418"/>
      <c r="CX5" s="418"/>
      <c r="CY5" s="418"/>
      <c r="CZ5" s="418"/>
      <c r="DA5" s="419"/>
      <c r="DB5" s="417">
        <v>90</v>
      </c>
      <c r="DC5" s="418"/>
      <c r="DD5" s="418"/>
      <c r="DE5" s="418"/>
      <c r="DF5" s="418"/>
      <c r="DG5" s="418"/>
      <c r="DH5" s="418"/>
      <c r="DI5" s="419"/>
    </row>
    <row r="6" spans="1:119" ht="18.75" customHeight="1" x14ac:dyDescent="0.2">
      <c r="A6" s="175"/>
      <c r="B6" s="426" t="s">
        <v>99</v>
      </c>
      <c r="C6" s="427"/>
      <c r="D6" s="427"/>
      <c r="E6" s="428"/>
      <c r="F6" s="428"/>
      <c r="G6" s="428"/>
      <c r="H6" s="428"/>
      <c r="I6" s="428"/>
      <c r="J6" s="428"/>
      <c r="K6" s="428"/>
      <c r="L6" s="428" t="s">
        <v>100</v>
      </c>
      <c r="M6" s="428"/>
      <c r="N6" s="428"/>
      <c r="O6" s="428"/>
      <c r="P6" s="428"/>
      <c r="Q6" s="428"/>
      <c r="R6" s="432"/>
      <c r="S6" s="432"/>
      <c r="T6" s="432"/>
      <c r="U6" s="432"/>
      <c r="V6" s="433"/>
      <c r="W6" s="436" t="s">
        <v>101</v>
      </c>
      <c r="X6" s="437"/>
      <c r="Y6" s="437"/>
      <c r="Z6" s="437"/>
      <c r="AA6" s="437"/>
      <c r="AB6" s="427"/>
      <c r="AC6" s="440" t="s">
        <v>102</v>
      </c>
      <c r="AD6" s="441"/>
      <c r="AE6" s="441"/>
      <c r="AF6" s="441"/>
      <c r="AG6" s="441"/>
      <c r="AH6" s="441"/>
      <c r="AI6" s="441"/>
      <c r="AJ6" s="441"/>
      <c r="AK6" s="441"/>
      <c r="AL6" s="442"/>
      <c r="AM6" s="449" t="s">
        <v>103</v>
      </c>
      <c r="AN6" s="450"/>
      <c r="AO6" s="450"/>
      <c r="AP6" s="450"/>
      <c r="AQ6" s="450"/>
      <c r="AR6" s="450"/>
      <c r="AS6" s="450"/>
      <c r="AT6" s="451"/>
      <c r="AU6" s="452" t="s">
        <v>96</v>
      </c>
      <c r="AV6" s="453"/>
      <c r="AW6" s="453"/>
      <c r="AX6" s="453"/>
      <c r="AY6" s="454" t="s">
        <v>104</v>
      </c>
      <c r="AZ6" s="455"/>
      <c r="BA6" s="455"/>
      <c r="BB6" s="455"/>
      <c r="BC6" s="455"/>
      <c r="BD6" s="455"/>
      <c r="BE6" s="455"/>
      <c r="BF6" s="455"/>
      <c r="BG6" s="455"/>
      <c r="BH6" s="455"/>
      <c r="BI6" s="455"/>
      <c r="BJ6" s="455"/>
      <c r="BK6" s="455"/>
      <c r="BL6" s="455"/>
      <c r="BM6" s="456"/>
      <c r="BN6" s="420">
        <v>1223956</v>
      </c>
      <c r="BO6" s="421"/>
      <c r="BP6" s="421"/>
      <c r="BQ6" s="421"/>
      <c r="BR6" s="421"/>
      <c r="BS6" s="421"/>
      <c r="BT6" s="421"/>
      <c r="BU6" s="422"/>
      <c r="BV6" s="420">
        <v>1165292</v>
      </c>
      <c r="BW6" s="421"/>
      <c r="BX6" s="421"/>
      <c r="BY6" s="421"/>
      <c r="BZ6" s="421"/>
      <c r="CA6" s="421"/>
      <c r="CB6" s="421"/>
      <c r="CC6" s="422"/>
      <c r="CD6" s="423" t="s">
        <v>105</v>
      </c>
      <c r="CE6" s="424"/>
      <c r="CF6" s="424"/>
      <c r="CG6" s="424"/>
      <c r="CH6" s="424"/>
      <c r="CI6" s="424"/>
      <c r="CJ6" s="424"/>
      <c r="CK6" s="424"/>
      <c r="CL6" s="424"/>
      <c r="CM6" s="424"/>
      <c r="CN6" s="424"/>
      <c r="CO6" s="424"/>
      <c r="CP6" s="424"/>
      <c r="CQ6" s="424"/>
      <c r="CR6" s="424"/>
      <c r="CS6" s="425"/>
      <c r="CT6" s="457">
        <v>95</v>
      </c>
      <c r="CU6" s="458"/>
      <c r="CV6" s="458"/>
      <c r="CW6" s="458"/>
      <c r="CX6" s="458"/>
      <c r="CY6" s="458"/>
      <c r="CZ6" s="458"/>
      <c r="DA6" s="459"/>
      <c r="DB6" s="457">
        <v>94.7</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106</v>
      </c>
      <c r="AN7" s="450"/>
      <c r="AO7" s="450"/>
      <c r="AP7" s="450"/>
      <c r="AQ7" s="450"/>
      <c r="AR7" s="450"/>
      <c r="AS7" s="450"/>
      <c r="AT7" s="451"/>
      <c r="AU7" s="452" t="s">
        <v>107</v>
      </c>
      <c r="AV7" s="453"/>
      <c r="AW7" s="453"/>
      <c r="AX7" s="453"/>
      <c r="AY7" s="454" t="s">
        <v>108</v>
      </c>
      <c r="AZ7" s="455"/>
      <c r="BA7" s="455"/>
      <c r="BB7" s="455"/>
      <c r="BC7" s="455"/>
      <c r="BD7" s="455"/>
      <c r="BE7" s="455"/>
      <c r="BF7" s="455"/>
      <c r="BG7" s="455"/>
      <c r="BH7" s="455"/>
      <c r="BI7" s="455"/>
      <c r="BJ7" s="455"/>
      <c r="BK7" s="455"/>
      <c r="BL7" s="455"/>
      <c r="BM7" s="456"/>
      <c r="BN7" s="420">
        <v>107266</v>
      </c>
      <c r="BO7" s="421"/>
      <c r="BP7" s="421"/>
      <c r="BQ7" s="421"/>
      <c r="BR7" s="421"/>
      <c r="BS7" s="421"/>
      <c r="BT7" s="421"/>
      <c r="BU7" s="422"/>
      <c r="BV7" s="420">
        <v>180166</v>
      </c>
      <c r="BW7" s="421"/>
      <c r="BX7" s="421"/>
      <c r="BY7" s="421"/>
      <c r="BZ7" s="421"/>
      <c r="CA7" s="421"/>
      <c r="CB7" s="421"/>
      <c r="CC7" s="422"/>
      <c r="CD7" s="423" t="s">
        <v>109</v>
      </c>
      <c r="CE7" s="424"/>
      <c r="CF7" s="424"/>
      <c r="CG7" s="424"/>
      <c r="CH7" s="424"/>
      <c r="CI7" s="424"/>
      <c r="CJ7" s="424"/>
      <c r="CK7" s="424"/>
      <c r="CL7" s="424"/>
      <c r="CM7" s="424"/>
      <c r="CN7" s="424"/>
      <c r="CO7" s="424"/>
      <c r="CP7" s="424"/>
      <c r="CQ7" s="424"/>
      <c r="CR7" s="424"/>
      <c r="CS7" s="425"/>
      <c r="CT7" s="420">
        <v>20575658</v>
      </c>
      <c r="CU7" s="421"/>
      <c r="CV7" s="421"/>
      <c r="CW7" s="421"/>
      <c r="CX7" s="421"/>
      <c r="CY7" s="421"/>
      <c r="CZ7" s="421"/>
      <c r="DA7" s="422"/>
      <c r="DB7" s="420">
        <v>21090751</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110</v>
      </c>
      <c r="AN8" s="450"/>
      <c r="AO8" s="450"/>
      <c r="AP8" s="450"/>
      <c r="AQ8" s="450"/>
      <c r="AR8" s="450"/>
      <c r="AS8" s="450"/>
      <c r="AT8" s="451"/>
      <c r="AU8" s="452" t="s">
        <v>111</v>
      </c>
      <c r="AV8" s="453"/>
      <c r="AW8" s="453"/>
      <c r="AX8" s="453"/>
      <c r="AY8" s="454" t="s">
        <v>112</v>
      </c>
      <c r="AZ8" s="455"/>
      <c r="BA8" s="455"/>
      <c r="BB8" s="455"/>
      <c r="BC8" s="455"/>
      <c r="BD8" s="455"/>
      <c r="BE8" s="455"/>
      <c r="BF8" s="455"/>
      <c r="BG8" s="455"/>
      <c r="BH8" s="455"/>
      <c r="BI8" s="455"/>
      <c r="BJ8" s="455"/>
      <c r="BK8" s="455"/>
      <c r="BL8" s="455"/>
      <c r="BM8" s="456"/>
      <c r="BN8" s="420">
        <v>1116690</v>
      </c>
      <c r="BO8" s="421"/>
      <c r="BP8" s="421"/>
      <c r="BQ8" s="421"/>
      <c r="BR8" s="421"/>
      <c r="BS8" s="421"/>
      <c r="BT8" s="421"/>
      <c r="BU8" s="422"/>
      <c r="BV8" s="420">
        <v>985126</v>
      </c>
      <c r="BW8" s="421"/>
      <c r="BX8" s="421"/>
      <c r="BY8" s="421"/>
      <c r="BZ8" s="421"/>
      <c r="CA8" s="421"/>
      <c r="CB8" s="421"/>
      <c r="CC8" s="422"/>
      <c r="CD8" s="423" t="s">
        <v>113</v>
      </c>
      <c r="CE8" s="424"/>
      <c r="CF8" s="424"/>
      <c r="CG8" s="424"/>
      <c r="CH8" s="424"/>
      <c r="CI8" s="424"/>
      <c r="CJ8" s="424"/>
      <c r="CK8" s="424"/>
      <c r="CL8" s="424"/>
      <c r="CM8" s="424"/>
      <c r="CN8" s="424"/>
      <c r="CO8" s="424"/>
      <c r="CP8" s="424"/>
      <c r="CQ8" s="424"/>
      <c r="CR8" s="424"/>
      <c r="CS8" s="425"/>
      <c r="CT8" s="460">
        <v>0.74</v>
      </c>
      <c r="CU8" s="461"/>
      <c r="CV8" s="461"/>
      <c r="CW8" s="461"/>
      <c r="CX8" s="461"/>
      <c r="CY8" s="461"/>
      <c r="CZ8" s="461"/>
      <c r="DA8" s="462"/>
      <c r="DB8" s="460">
        <v>0.75</v>
      </c>
      <c r="DC8" s="461"/>
      <c r="DD8" s="461"/>
      <c r="DE8" s="461"/>
      <c r="DF8" s="461"/>
      <c r="DG8" s="461"/>
      <c r="DH8" s="461"/>
      <c r="DI8" s="462"/>
    </row>
    <row r="9" spans="1:119" ht="18.75" customHeight="1" thickBot="1" x14ac:dyDescent="0.25">
      <c r="A9" s="175"/>
      <c r="B9" s="414" t="s">
        <v>114</v>
      </c>
      <c r="C9" s="415"/>
      <c r="D9" s="415"/>
      <c r="E9" s="415"/>
      <c r="F9" s="415"/>
      <c r="G9" s="415"/>
      <c r="H9" s="415"/>
      <c r="I9" s="415"/>
      <c r="J9" s="415"/>
      <c r="K9" s="463"/>
      <c r="L9" s="464" t="s">
        <v>115</v>
      </c>
      <c r="M9" s="465"/>
      <c r="N9" s="465"/>
      <c r="O9" s="465"/>
      <c r="P9" s="465"/>
      <c r="Q9" s="466"/>
      <c r="R9" s="467">
        <v>80611</v>
      </c>
      <c r="S9" s="468"/>
      <c r="T9" s="468"/>
      <c r="U9" s="468"/>
      <c r="V9" s="469"/>
      <c r="W9" s="377" t="s">
        <v>116</v>
      </c>
      <c r="X9" s="378"/>
      <c r="Y9" s="378"/>
      <c r="Z9" s="378"/>
      <c r="AA9" s="378"/>
      <c r="AB9" s="378"/>
      <c r="AC9" s="378"/>
      <c r="AD9" s="378"/>
      <c r="AE9" s="378"/>
      <c r="AF9" s="378"/>
      <c r="AG9" s="378"/>
      <c r="AH9" s="378"/>
      <c r="AI9" s="378"/>
      <c r="AJ9" s="378"/>
      <c r="AK9" s="378"/>
      <c r="AL9" s="379"/>
      <c r="AM9" s="449" t="s">
        <v>117</v>
      </c>
      <c r="AN9" s="450"/>
      <c r="AO9" s="450"/>
      <c r="AP9" s="450"/>
      <c r="AQ9" s="450"/>
      <c r="AR9" s="450"/>
      <c r="AS9" s="450"/>
      <c r="AT9" s="451"/>
      <c r="AU9" s="452" t="s">
        <v>118</v>
      </c>
      <c r="AV9" s="453"/>
      <c r="AW9" s="453"/>
      <c r="AX9" s="453"/>
      <c r="AY9" s="454" t="s">
        <v>119</v>
      </c>
      <c r="AZ9" s="455"/>
      <c r="BA9" s="455"/>
      <c r="BB9" s="455"/>
      <c r="BC9" s="455"/>
      <c r="BD9" s="455"/>
      <c r="BE9" s="455"/>
      <c r="BF9" s="455"/>
      <c r="BG9" s="455"/>
      <c r="BH9" s="455"/>
      <c r="BI9" s="455"/>
      <c r="BJ9" s="455"/>
      <c r="BK9" s="455"/>
      <c r="BL9" s="455"/>
      <c r="BM9" s="456"/>
      <c r="BN9" s="420">
        <v>131564</v>
      </c>
      <c r="BO9" s="421"/>
      <c r="BP9" s="421"/>
      <c r="BQ9" s="421"/>
      <c r="BR9" s="421"/>
      <c r="BS9" s="421"/>
      <c r="BT9" s="421"/>
      <c r="BU9" s="422"/>
      <c r="BV9" s="420">
        <v>85710</v>
      </c>
      <c r="BW9" s="421"/>
      <c r="BX9" s="421"/>
      <c r="BY9" s="421"/>
      <c r="BZ9" s="421"/>
      <c r="CA9" s="421"/>
      <c r="CB9" s="421"/>
      <c r="CC9" s="422"/>
      <c r="CD9" s="423" t="s">
        <v>120</v>
      </c>
      <c r="CE9" s="424"/>
      <c r="CF9" s="424"/>
      <c r="CG9" s="424"/>
      <c r="CH9" s="424"/>
      <c r="CI9" s="424"/>
      <c r="CJ9" s="424"/>
      <c r="CK9" s="424"/>
      <c r="CL9" s="424"/>
      <c r="CM9" s="424"/>
      <c r="CN9" s="424"/>
      <c r="CO9" s="424"/>
      <c r="CP9" s="424"/>
      <c r="CQ9" s="424"/>
      <c r="CR9" s="424"/>
      <c r="CS9" s="425"/>
      <c r="CT9" s="417">
        <v>15.3</v>
      </c>
      <c r="CU9" s="418"/>
      <c r="CV9" s="418"/>
      <c r="CW9" s="418"/>
      <c r="CX9" s="418"/>
      <c r="CY9" s="418"/>
      <c r="CZ9" s="418"/>
      <c r="DA9" s="419"/>
      <c r="DB9" s="417">
        <v>14.6</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121</v>
      </c>
      <c r="M10" s="450"/>
      <c r="N10" s="450"/>
      <c r="O10" s="450"/>
      <c r="P10" s="450"/>
      <c r="Q10" s="451"/>
      <c r="R10" s="471">
        <v>81524</v>
      </c>
      <c r="S10" s="472"/>
      <c r="T10" s="472"/>
      <c r="U10" s="472"/>
      <c r="V10" s="473"/>
      <c r="W10" s="408"/>
      <c r="X10" s="409"/>
      <c r="Y10" s="409"/>
      <c r="Z10" s="409"/>
      <c r="AA10" s="409"/>
      <c r="AB10" s="409"/>
      <c r="AC10" s="409"/>
      <c r="AD10" s="409"/>
      <c r="AE10" s="409"/>
      <c r="AF10" s="409"/>
      <c r="AG10" s="409"/>
      <c r="AH10" s="409"/>
      <c r="AI10" s="409"/>
      <c r="AJ10" s="409"/>
      <c r="AK10" s="409"/>
      <c r="AL10" s="412"/>
      <c r="AM10" s="449" t="s">
        <v>122</v>
      </c>
      <c r="AN10" s="450"/>
      <c r="AO10" s="450"/>
      <c r="AP10" s="450"/>
      <c r="AQ10" s="450"/>
      <c r="AR10" s="450"/>
      <c r="AS10" s="450"/>
      <c r="AT10" s="451"/>
      <c r="AU10" s="452" t="s">
        <v>123</v>
      </c>
      <c r="AV10" s="453"/>
      <c r="AW10" s="453"/>
      <c r="AX10" s="453"/>
      <c r="AY10" s="454" t="s">
        <v>124</v>
      </c>
      <c r="AZ10" s="455"/>
      <c r="BA10" s="455"/>
      <c r="BB10" s="455"/>
      <c r="BC10" s="455"/>
      <c r="BD10" s="455"/>
      <c r="BE10" s="455"/>
      <c r="BF10" s="455"/>
      <c r="BG10" s="455"/>
      <c r="BH10" s="455"/>
      <c r="BI10" s="455"/>
      <c r="BJ10" s="455"/>
      <c r="BK10" s="455"/>
      <c r="BL10" s="455"/>
      <c r="BM10" s="456"/>
      <c r="BN10" s="420">
        <v>662039</v>
      </c>
      <c r="BO10" s="421"/>
      <c r="BP10" s="421"/>
      <c r="BQ10" s="421"/>
      <c r="BR10" s="421"/>
      <c r="BS10" s="421"/>
      <c r="BT10" s="421"/>
      <c r="BU10" s="422"/>
      <c r="BV10" s="420">
        <v>1607103</v>
      </c>
      <c r="BW10" s="421"/>
      <c r="BX10" s="421"/>
      <c r="BY10" s="421"/>
      <c r="BZ10" s="421"/>
      <c r="CA10" s="421"/>
      <c r="CB10" s="421"/>
      <c r="CC10" s="422"/>
      <c r="CD10" s="178" t="s">
        <v>125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126</v>
      </c>
      <c r="M11" s="475"/>
      <c r="N11" s="475"/>
      <c r="O11" s="475"/>
      <c r="P11" s="475"/>
      <c r="Q11" s="476"/>
      <c r="R11" s="477" t="s">
        <v>127</v>
      </c>
      <c r="S11" s="478"/>
      <c r="T11" s="478"/>
      <c r="U11" s="478"/>
      <c r="V11" s="479"/>
      <c r="W11" s="408"/>
      <c r="X11" s="409"/>
      <c r="Y11" s="409"/>
      <c r="Z11" s="409"/>
      <c r="AA11" s="409"/>
      <c r="AB11" s="409"/>
      <c r="AC11" s="409"/>
      <c r="AD11" s="409"/>
      <c r="AE11" s="409"/>
      <c r="AF11" s="409"/>
      <c r="AG11" s="409"/>
      <c r="AH11" s="409"/>
      <c r="AI11" s="409"/>
      <c r="AJ11" s="409"/>
      <c r="AK11" s="409"/>
      <c r="AL11" s="412"/>
      <c r="AM11" s="449" t="s">
        <v>128</v>
      </c>
      <c r="AN11" s="450"/>
      <c r="AO11" s="450"/>
      <c r="AP11" s="450"/>
      <c r="AQ11" s="450"/>
      <c r="AR11" s="450"/>
      <c r="AS11" s="450"/>
      <c r="AT11" s="451"/>
      <c r="AU11" s="452" t="s">
        <v>129</v>
      </c>
      <c r="AV11" s="453"/>
      <c r="AW11" s="453"/>
      <c r="AX11" s="453"/>
      <c r="AY11" s="454" t="s">
        <v>130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131</v>
      </c>
      <c r="CE11" s="424"/>
      <c r="CF11" s="424"/>
      <c r="CG11" s="424"/>
      <c r="CH11" s="424"/>
      <c r="CI11" s="424"/>
      <c r="CJ11" s="424"/>
      <c r="CK11" s="424"/>
      <c r="CL11" s="424"/>
      <c r="CM11" s="424"/>
      <c r="CN11" s="424"/>
      <c r="CO11" s="424"/>
      <c r="CP11" s="424"/>
      <c r="CQ11" s="424"/>
      <c r="CR11" s="424"/>
      <c r="CS11" s="425"/>
      <c r="CT11" s="460" t="s">
        <v>132</v>
      </c>
      <c r="CU11" s="461"/>
      <c r="CV11" s="461"/>
      <c r="CW11" s="461"/>
      <c r="CX11" s="461"/>
      <c r="CY11" s="461"/>
      <c r="CZ11" s="461"/>
      <c r="DA11" s="462"/>
      <c r="DB11" s="460" t="s">
        <v>132</v>
      </c>
      <c r="DC11" s="461"/>
      <c r="DD11" s="461"/>
      <c r="DE11" s="461"/>
      <c r="DF11" s="461"/>
      <c r="DG11" s="461"/>
      <c r="DH11" s="461"/>
      <c r="DI11" s="462"/>
    </row>
    <row r="12" spans="1:119" ht="18.75" customHeight="1" x14ac:dyDescent="0.2">
      <c r="A12" s="175"/>
      <c r="B12" s="480" t="s">
        <v>133</v>
      </c>
      <c r="C12" s="481"/>
      <c r="D12" s="481"/>
      <c r="E12" s="481"/>
      <c r="F12" s="481"/>
      <c r="G12" s="481"/>
      <c r="H12" s="481"/>
      <c r="I12" s="481"/>
      <c r="J12" s="481"/>
      <c r="K12" s="482"/>
      <c r="L12" s="489" t="s">
        <v>134</v>
      </c>
      <c r="M12" s="490"/>
      <c r="N12" s="490"/>
      <c r="O12" s="490"/>
      <c r="P12" s="490"/>
      <c r="Q12" s="491"/>
      <c r="R12" s="492">
        <v>80726</v>
      </c>
      <c r="S12" s="493"/>
      <c r="T12" s="493"/>
      <c r="U12" s="493"/>
      <c r="V12" s="494"/>
      <c r="W12" s="495" t="s">
        <v>1</v>
      </c>
      <c r="X12" s="453"/>
      <c r="Y12" s="453"/>
      <c r="Z12" s="453"/>
      <c r="AA12" s="453"/>
      <c r="AB12" s="496"/>
      <c r="AC12" s="497" t="s">
        <v>135</v>
      </c>
      <c r="AD12" s="498"/>
      <c r="AE12" s="498"/>
      <c r="AF12" s="498"/>
      <c r="AG12" s="499"/>
      <c r="AH12" s="497" t="s">
        <v>136</v>
      </c>
      <c r="AI12" s="498"/>
      <c r="AJ12" s="498"/>
      <c r="AK12" s="498"/>
      <c r="AL12" s="500"/>
      <c r="AM12" s="449" t="s">
        <v>137</v>
      </c>
      <c r="AN12" s="450"/>
      <c r="AO12" s="450"/>
      <c r="AP12" s="450"/>
      <c r="AQ12" s="450"/>
      <c r="AR12" s="450"/>
      <c r="AS12" s="450"/>
      <c r="AT12" s="451"/>
      <c r="AU12" s="452" t="s">
        <v>138</v>
      </c>
      <c r="AV12" s="453"/>
      <c r="AW12" s="453"/>
      <c r="AX12" s="453"/>
      <c r="AY12" s="454" t="s">
        <v>139</v>
      </c>
      <c r="AZ12" s="455"/>
      <c r="BA12" s="455"/>
      <c r="BB12" s="455"/>
      <c r="BC12" s="455"/>
      <c r="BD12" s="455"/>
      <c r="BE12" s="455"/>
      <c r="BF12" s="455"/>
      <c r="BG12" s="455"/>
      <c r="BH12" s="455"/>
      <c r="BI12" s="455"/>
      <c r="BJ12" s="455"/>
      <c r="BK12" s="455"/>
      <c r="BL12" s="455"/>
      <c r="BM12" s="456"/>
      <c r="BN12" s="420">
        <v>1148657</v>
      </c>
      <c r="BO12" s="421"/>
      <c r="BP12" s="421"/>
      <c r="BQ12" s="421"/>
      <c r="BR12" s="421"/>
      <c r="BS12" s="421"/>
      <c r="BT12" s="421"/>
      <c r="BU12" s="422"/>
      <c r="BV12" s="420">
        <v>1360495</v>
      </c>
      <c r="BW12" s="421"/>
      <c r="BX12" s="421"/>
      <c r="BY12" s="421"/>
      <c r="BZ12" s="421"/>
      <c r="CA12" s="421"/>
      <c r="CB12" s="421"/>
      <c r="CC12" s="422"/>
      <c r="CD12" s="423" t="s">
        <v>140</v>
      </c>
      <c r="CE12" s="424"/>
      <c r="CF12" s="424"/>
      <c r="CG12" s="424"/>
      <c r="CH12" s="424"/>
      <c r="CI12" s="424"/>
      <c r="CJ12" s="424"/>
      <c r="CK12" s="424"/>
      <c r="CL12" s="424"/>
      <c r="CM12" s="424"/>
      <c r="CN12" s="424"/>
      <c r="CO12" s="424"/>
      <c r="CP12" s="424"/>
      <c r="CQ12" s="424"/>
      <c r="CR12" s="424"/>
      <c r="CS12" s="425"/>
      <c r="CT12" s="460" t="s">
        <v>132</v>
      </c>
      <c r="CU12" s="461"/>
      <c r="CV12" s="461"/>
      <c r="CW12" s="461"/>
      <c r="CX12" s="461"/>
      <c r="CY12" s="461"/>
      <c r="CZ12" s="461"/>
      <c r="DA12" s="462"/>
      <c r="DB12" s="460" t="s">
        <v>132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141</v>
      </c>
      <c r="N13" s="512"/>
      <c r="O13" s="512"/>
      <c r="P13" s="512"/>
      <c r="Q13" s="513"/>
      <c r="R13" s="504">
        <v>76039</v>
      </c>
      <c r="S13" s="505"/>
      <c r="T13" s="505"/>
      <c r="U13" s="505"/>
      <c r="V13" s="506"/>
      <c r="W13" s="436" t="s">
        <v>142</v>
      </c>
      <c r="X13" s="437"/>
      <c r="Y13" s="437"/>
      <c r="Z13" s="437"/>
      <c r="AA13" s="437"/>
      <c r="AB13" s="427"/>
      <c r="AC13" s="471">
        <v>1043</v>
      </c>
      <c r="AD13" s="472"/>
      <c r="AE13" s="472"/>
      <c r="AF13" s="472"/>
      <c r="AG13" s="514"/>
      <c r="AH13" s="471">
        <v>1153</v>
      </c>
      <c r="AI13" s="472"/>
      <c r="AJ13" s="472"/>
      <c r="AK13" s="472"/>
      <c r="AL13" s="473"/>
      <c r="AM13" s="449" t="s">
        <v>143</v>
      </c>
      <c r="AN13" s="450"/>
      <c r="AO13" s="450"/>
      <c r="AP13" s="450"/>
      <c r="AQ13" s="450"/>
      <c r="AR13" s="450"/>
      <c r="AS13" s="450"/>
      <c r="AT13" s="451"/>
      <c r="AU13" s="452" t="s">
        <v>111</v>
      </c>
      <c r="AV13" s="453"/>
      <c r="AW13" s="453"/>
      <c r="AX13" s="453"/>
      <c r="AY13" s="454" t="s">
        <v>144</v>
      </c>
      <c r="AZ13" s="455"/>
      <c r="BA13" s="455"/>
      <c r="BB13" s="455"/>
      <c r="BC13" s="455"/>
      <c r="BD13" s="455"/>
      <c r="BE13" s="455"/>
      <c r="BF13" s="455"/>
      <c r="BG13" s="455"/>
      <c r="BH13" s="455"/>
      <c r="BI13" s="455"/>
      <c r="BJ13" s="455"/>
      <c r="BK13" s="455"/>
      <c r="BL13" s="455"/>
      <c r="BM13" s="456"/>
      <c r="BN13" s="420">
        <v>-355054</v>
      </c>
      <c r="BO13" s="421"/>
      <c r="BP13" s="421"/>
      <c r="BQ13" s="421"/>
      <c r="BR13" s="421"/>
      <c r="BS13" s="421"/>
      <c r="BT13" s="421"/>
      <c r="BU13" s="422"/>
      <c r="BV13" s="420">
        <v>332318</v>
      </c>
      <c r="BW13" s="421"/>
      <c r="BX13" s="421"/>
      <c r="BY13" s="421"/>
      <c r="BZ13" s="421"/>
      <c r="CA13" s="421"/>
      <c r="CB13" s="421"/>
      <c r="CC13" s="422"/>
      <c r="CD13" s="423" t="s">
        <v>145</v>
      </c>
      <c r="CE13" s="424"/>
      <c r="CF13" s="424"/>
      <c r="CG13" s="424"/>
      <c r="CH13" s="424"/>
      <c r="CI13" s="424"/>
      <c r="CJ13" s="424"/>
      <c r="CK13" s="424"/>
      <c r="CL13" s="424"/>
      <c r="CM13" s="424"/>
      <c r="CN13" s="424"/>
      <c r="CO13" s="424"/>
      <c r="CP13" s="424"/>
      <c r="CQ13" s="424"/>
      <c r="CR13" s="424"/>
      <c r="CS13" s="425"/>
      <c r="CT13" s="417">
        <v>10.1</v>
      </c>
      <c r="CU13" s="418"/>
      <c r="CV13" s="418"/>
      <c r="CW13" s="418"/>
      <c r="CX13" s="418"/>
      <c r="CY13" s="418"/>
      <c r="CZ13" s="418"/>
      <c r="DA13" s="419"/>
      <c r="DB13" s="417">
        <v>10.199999999999999</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146</v>
      </c>
      <c r="M14" s="502"/>
      <c r="N14" s="502"/>
      <c r="O14" s="502"/>
      <c r="P14" s="502"/>
      <c r="Q14" s="503"/>
      <c r="R14" s="504">
        <v>81968</v>
      </c>
      <c r="S14" s="505"/>
      <c r="T14" s="505"/>
      <c r="U14" s="505"/>
      <c r="V14" s="506"/>
      <c r="W14" s="410"/>
      <c r="X14" s="411"/>
      <c r="Y14" s="411"/>
      <c r="Z14" s="411"/>
      <c r="AA14" s="411"/>
      <c r="AB14" s="400"/>
      <c r="AC14" s="507">
        <v>2.5</v>
      </c>
      <c r="AD14" s="508"/>
      <c r="AE14" s="508"/>
      <c r="AF14" s="508"/>
      <c r="AG14" s="509"/>
      <c r="AH14" s="507">
        <v>2.8</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147</v>
      </c>
      <c r="CE14" s="516"/>
      <c r="CF14" s="516"/>
      <c r="CG14" s="516"/>
      <c r="CH14" s="516"/>
      <c r="CI14" s="516"/>
      <c r="CJ14" s="516"/>
      <c r="CK14" s="516"/>
      <c r="CL14" s="516"/>
      <c r="CM14" s="516"/>
      <c r="CN14" s="516"/>
      <c r="CO14" s="516"/>
      <c r="CP14" s="516"/>
      <c r="CQ14" s="516"/>
      <c r="CR14" s="516"/>
      <c r="CS14" s="517"/>
      <c r="CT14" s="518">
        <v>120.6</v>
      </c>
      <c r="CU14" s="519"/>
      <c r="CV14" s="519"/>
      <c r="CW14" s="519"/>
      <c r="CX14" s="519"/>
      <c r="CY14" s="519"/>
      <c r="CZ14" s="519"/>
      <c r="DA14" s="520"/>
      <c r="DB14" s="518">
        <v>118.1</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148</v>
      </c>
      <c r="N15" s="512"/>
      <c r="O15" s="512"/>
      <c r="P15" s="512"/>
      <c r="Q15" s="513"/>
      <c r="R15" s="504">
        <v>76842</v>
      </c>
      <c r="S15" s="505"/>
      <c r="T15" s="505"/>
      <c r="U15" s="505"/>
      <c r="V15" s="506"/>
      <c r="W15" s="436" t="s">
        <v>149</v>
      </c>
      <c r="X15" s="437"/>
      <c r="Y15" s="437"/>
      <c r="Z15" s="437"/>
      <c r="AA15" s="437"/>
      <c r="AB15" s="427"/>
      <c r="AC15" s="471">
        <v>18778</v>
      </c>
      <c r="AD15" s="472"/>
      <c r="AE15" s="472"/>
      <c r="AF15" s="472"/>
      <c r="AG15" s="514"/>
      <c r="AH15" s="471">
        <v>17417</v>
      </c>
      <c r="AI15" s="472"/>
      <c r="AJ15" s="472"/>
      <c r="AK15" s="472"/>
      <c r="AL15" s="473"/>
      <c r="AM15" s="449"/>
      <c r="AN15" s="450"/>
      <c r="AO15" s="450"/>
      <c r="AP15" s="450"/>
      <c r="AQ15" s="450"/>
      <c r="AR15" s="450"/>
      <c r="AS15" s="450"/>
      <c r="AT15" s="451"/>
      <c r="AU15" s="452"/>
      <c r="AV15" s="453"/>
      <c r="AW15" s="453"/>
      <c r="AX15" s="453"/>
      <c r="AY15" s="380" t="s">
        <v>150</v>
      </c>
      <c r="AZ15" s="381"/>
      <c r="BA15" s="381"/>
      <c r="BB15" s="381"/>
      <c r="BC15" s="381"/>
      <c r="BD15" s="381"/>
      <c r="BE15" s="381"/>
      <c r="BF15" s="381"/>
      <c r="BG15" s="381"/>
      <c r="BH15" s="381"/>
      <c r="BI15" s="381"/>
      <c r="BJ15" s="381"/>
      <c r="BK15" s="381"/>
      <c r="BL15" s="381"/>
      <c r="BM15" s="382"/>
      <c r="BN15" s="383">
        <v>12238203</v>
      </c>
      <c r="BO15" s="384"/>
      <c r="BP15" s="384"/>
      <c r="BQ15" s="384"/>
      <c r="BR15" s="384"/>
      <c r="BS15" s="384"/>
      <c r="BT15" s="384"/>
      <c r="BU15" s="385"/>
      <c r="BV15" s="383">
        <v>12119863</v>
      </c>
      <c r="BW15" s="384"/>
      <c r="BX15" s="384"/>
      <c r="BY15" s="384"/>
      <c r="BZ15" s="384"/>
      <c r="CA15" s="384"/>
      <c r="CB15" s="384"/>
      <c r="CC15" s="385"/>
      <c r="CD15" s="521" t="s">
        <v>151</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152</v>
      </c>
      <c r="M16" s="524"/>
      <c r="N16" s="524"/>
      <c r="O16" s="524"/>
      <c r="P16" s="524"/>
      <c r="Q16" s="525"/>
      <c r="R16" s="526" t="s">
        <v>153</v>
      </c>
      <c r="S16" s="527"/>
      <c r="T16" s="527"/>
      <c r="U16" s="527"/>
      <c r="V16" s="528"/>
      <c r="W16" s="410"/>
      <c r="X16" s="411"/>
      <c r="Y16" s="411"/>
      <c r="Z16" s="411"/>
      <c r="AA16" s="411"/>
      <c r="AB16" s="400"/>
      <c r="AC16" s="507">
        <v>44.9</v>
      </c>
      <c r="AD16" s="508"/>
      <c r="AE16" s="508"/>
      <c r="AF16" s="508"/>
      <c r="AG16" s="509"/>
      <c r="AH16" s="507">
        <v>42.7</v>
      </c>
      <c r="AI16" s="508"/>
      <c r="AJ16" s="508"/>
      <c r="AK16" s="508"/>
      <c r="AL16" s="510"/>
      <c r="AM16" s="449"/>
      <c r="AN16" s="450"/>
      <c r="AO16" s="450"/>
      <c r="AP16" s="450"/>
      <c r="AQ16" s="450"/>
      <c r="AR16" s="450"/>
      <c r="AS16" s="450"/>
      <c r="AT16" s="451"/>
      <c r="AU16" s="452"/>
      <c r="AV16" s="453"/>
      <c r="AW16" s="453"/>
      <c r="AX16" s="453"/>
      <c r="AY16" s="454" t="s">
        <v>154</v>
      </c>
      <c r="AZ16" s="455"/>
      <c r="BA16" s="455"/>
      <c r="BB16" s="455"/>
      <c r="BC16" s="455"/>
      <c r="BD16" s="455"/>
      <c r="BE16" s="455"/>
      <c r="BF16" s="455"/>
      <c r="BG16" s="455"/>
      <c r="BH16" s="455"/>
      <c r="BI16" s="455"/>
      <c r="BJ16" s="455"/>
      <c r="BK16" s="455"/>
      <c r="BL16" s="455"/>
      <c r="BM16" s="456"/>
      <c r="BN16" s="420">
        <v>16810888</v>
      </c>
      <c r="BO16" s="421"/>
      <c r="BP16" s="421"/>
      <c r="BQ16" s="421"/>
      <c r="BR16" s="421"/>
      <c r="BS16" s="421"/>
      <c r="BT16" s="421"/>
      <c r="BU16" s="422"/>
      <c r="BV16" s="420">
        <v>16348412</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155</v>
      </c>
      <c r="N17" s="532"/>
      <c r="O17" s="532"/>
      <c r="P17" s="532"/>
      <c r="Q17" s="533"/>
      <c r="R17" s="526" t="s">
        <v>156</v>
      </c>
      <c r="S17" s="527"/>
      <c r="T17" s="527"/>
      <c r="U17" s="527"/>
      <c r="V17" s="528"/>
      <c r="W17" s="436" t="s">
        <v>157</v>
      </c>
      <c r="X17" s="437"/>
      <c r="Y17" s="437"/>
      <c r="Z17" s="437"/>
      <c r="AA17" s="437"/>
      <c r="AB17" s="427"/>
      <c r="AC17" s="471">
        <v>21976</v>
      </c>
      <c r="AD17" s="472"/>
      <c r="AE17" s="472"/>
      <c r="AF17" s="472"/>
      <c r="AG17" s="514"/>
      <c r="AH17" s="471">
        <v>22259</v>
      </c>
      <c r="AI17" s="472"/>
      <c r="AJ17" s="472"/>
      <c r="AK17" s="472"/>
      <c r="AL17" s="473"/>
      <c r="AM17" s="449"/>
      <c r="AN17" s="450"/>
      <c r="AO17" s="450"/>
      <c r="AP17" s="450"/>
      <c r="AQ17" s="450"/>
      <c r="AR17" s="450"/>
      <c r="AS17" s="450"/>
      <c r="AT17" s="451"/>
      <c r="AU17" s="452"/>
      <c r="AV17" s="453"/>
      <c r="AW17" s="453"/>
      <c r="AX17" s="453"/>
      <c r="AY17" s="454" t="s">
        <v>158</v>
      </c>
      <c r="AZ17" s="455"/>
      <c r="BA17" s="455"/>
      <c r="BB17" s="455"/>
      <c r="BC17" s="455"/>
      <c r="BD17" s="455"/>
      <c r="BE17" s="455"/>
      <c r="BF17" s="455"/>
      <c r="BG17" s="455"/>
      <c r="BH17" s="455"/>
      <c r="BI17" s="455"/>
      <c r="BJ17" s="455"/>
      <c r="BK17" s="455"/>
      <c r="BL17" s="455"/>
      <c r="BM17" s="456"/>
      <c r="BN17" s="420">
        <v>15548876</v>
      </c>
      <c r="BO17" s="421"/>
      <c r="BP17" s="421"/>
      <c r="BQ17" s="421"/>
      <c r="BR17" s="421"/>
      <c r="BS17" s="421"/>
      <c r="BT17" s="421"/>
      <c r="BU17" s="422"/>
      <c r="BV17" s="420">
        <v>15398850</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159</v>
      </c>
      <c r="C18" s="463"/>
      <c r="D18" s="463"/>
      <c r="E18" s="543"/>
      <c r="F18" s="543"/>
      <c r="G18" s="543"/>
      <c r="H18" s="543"/>
      <c r="I18" s="543"/>
      <c r="J18" s="543"/>
      <c r="K18" s="543"/>
      <c r="L18" s="544">
        <v>230.7</v>
      </c>
      <c r="M18" s="544"/>
      <c r="N18" s="544"/>
      <c r="O18" s="544"/>
      <c r="P18" s="544"/>
      <c r="Q18" s="544"/>
      <c r="R18" s="545"/>
      <c r="S18" s="545"/>
      <c r="T18" s="545"/>
      <c r="U18" s="545"/>
      <c r="V18" s="546"/>
      <c r="W18" s="438"/>
      <c r="X18" s="439"/>
      <c r="Y18" s="439"/>
      <c r="Z18" s="439"/>
      <c r="AA18" s="439"/>
      <c r="AB18" s="430"/>
      <c r="AC18" s="547">
        <v>52.6</v>
      </c>
      <c r="AD18" s="548"/>
      <c r="AE18" s="548"/>
      <c r="AF18" s="548"/>
      <c r="AG18" s="549"/>
      <c r="AH18" s="547">
        <v>54.5</v>
      </c>
      <c r="AI18" s="548"/>
      <c r="AJ18" s="548"/>
      <c r="AK18" s="548"/>
      <c r="AL18" s="550"/>
      <c r="AM18" s="449"/>
      <c r="AN18" s="450"/>
      <c r="AO18" s="450"/>
      <c r="AP18" s="450"/>
      <c r="AQ18" s="450"/>
      <c r="AR18" s="450"/>
      <c r="AS18" s="450"/>
      <c r="AT18" s="451"/>
      <c r="AU18" s="452"/>
      <c r="AV18" s="453"/>
      <c r="AW18" s="453"/>
      <c r="AX18" s="453"/>
      <c r="AY18" s="454" t="s">
        <v>160</v>
      </c>
      <c r="AZ18" s="455"/>
      <c r="BA18" s="455"/>
      <c r="BB18" s="455"/>
      <c r="BC18" s="455"/>
      <c r="BD18" s="455"/>
      <c r="BE18" s="455"/>
      <c r="BF18" s="455"/>
      <c r="BG18" s="455"/>
      <c r="BH18" s="455"/>
      <c r="BI18" s="455"/>
      <c r="BJ18" s="455"/>
      <c r="BK18" s="455"/>
      <c r="BL18" s="455"/>
      <c r="BM18" s="456"/>
      <c r="BN18" s="420">
        <v>20120792</v>
      </c>
      <c r="BO18" s="421"/>
      <c r="BP18" s="421"/>
      <c r="BQ18" s="421"/>
      <c r="BR18" s="421"/>
      <c r="BS18" s="421"/>
      <c r="BT18" s="421"/>
      <c r="BU18" s="422"/>
      <c r="BV18" s="420">
        <v>19233861</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161</v>
      </c>
      <c r="C19" s="463"/>
      <c r="D19" s="463"/>
      <c r="E19" s="543"/>
      <c r="F19" s="543"/>
      <c r="G19" s="543"/>
      <c r="H19" s="543"/>
      <c r="I19" s="543"/>
      <c r="J19" s="543"/>
      <c r="K19" s="543"/>
      <c r="L19" s="551">
        <v>349</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162</v>
      </c>
      <c r="AZ19" s="455"/>
      <c r="BA19" s="455"/>
      <c r="BB19" s="455"/>
      <c r="BC19" s="455"/>
      <c r="BD19" s="455"/>
      <c r="BE19" s="455"/>
      <c r="BF19" s="455"/>
      <c r="BG19" s="455"/>
      <c r="BH19" s="455"/>
      <c r="BI19" s="455"/>
      <c r="BJ19" s="455"/>
      <c r="BK19" s="455"/>
      <c r="BL19" s="455"/>
      <c r="BM19" s="456"/>
      <c r="BN19" s="420">
        <v>28046290</v>
      </c>
      <c r="BO19" s="421"/>
      <c r="BP19" s="421"/>
      <c r="BQ19" s="421"/>
      <c r="BR19" s="421"/>
      <c r="BS19" s="421"/>
      <c r="BT19" s="421"/>
      <c r="BU19" s="422"/>
      <c r="BV19" s="420">
        <v>27229672</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163</v>
      </c>
      <c r="C20" s="463"/>
      <c r="D20" s="463"/>
      <c r="E20" s="543"/>
      <c r="F20" s="543"/>
      <c r="G20" s="543"/>
      <c r="H20" s="543"/>
      <c r="I20" s="543"/>
      <c r="J20" s="543"/>
      <c r="K20" s="543"/>
      <c r="L20" s="551">
        <v>29634</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164</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165</v>
      </c>
      <c r="C22" s="564"/>
      <c r="D22" s="565"/>
      <c r="E22" s="432" t="s">
        <v>1</v>
      </c>
      <c r="F22" s="437"/>
      <c r="G22" s="437"/>
      <c r="H22" s="437"/>
      <c r="I22" s="437"/>
      <c r="J22" s="437"/>
      <c r="K22" s="427"/>
      <c r="L22" s="432" t="s">
        <v>166</v>
      </c>
      <c r="M22" s="437"/>
      <c r="N22" s="437"/>
      <c r="O22" s="437"/>
      <c r="P22" s="427"/>
      <c r="Q22" s="595" t="s">
        <v>167</v>
      </c>
      <c r="R22" s="596"/>
      <c r="S22" s="596"/>
      <c r="T22" s="596"/>
      <c r="U22" s="596"/>
      <c r="V22" s="597"/>
      <c r="W22" s="563" t="s">
        <v>168</v>
      </c>
      <c r="X22" s="564"/>
      <c r="Y22" s="565"/>
      <c r="Z22" s="432" t="s">
        <v>1</v>
      </c>
      <c r="AA22" s="437"/>
      <c r="AB22" s="437"/>
      <c r="AC22" s="437"/>
      <c r="AD22" s="437"/>
      <c r="AE22" s="437"/>
      <c r="AF22" s="437"/>
      <c r="AG22" s="427"/>
      <c r="AH22" s="601" t="s">
        <v>169</v>
      </c>
      <c r="AI22" s="437"/>
      <c r="AJ22" s="437"/>
      <c r="AK22" s="437"/>
      <c r="AL22" s="427"/>
      <c r="AM22" s="601" t="s">
        <v>170</v>
      </c>
      <c r="AN22" s="602"/>
      <c r="AO22" s="602"/>
      <c r="AP22" s="602"/>
      <c r="AQ22" s="602"/>
      <c r="AR22" s="603"/>
      <c r="AS22" s="595" t="s">
        <v>167</v>
      </c>
      <c r="AT22" s="596"/>
      <c r="AU22" s="596"/>
      <c r="AV22" s="596"/>
      <c r="AW22" s="596"/>
      <c r="AX22" s="607"/>
      <c r="AY22" s="380" t="s">
        <v>171</v>
      </c>
      <c r="AZ22" s="381"/>
      <c r="BA22" s="381"/>
      <c r="BB22" s="381"/>
      <c r="BC22" s="381"/>
      <c r="BD22" s="381"/>
      <c r="BE22" s="381"/>
      <c r="BF22" s="381"/>
      <c r="BG22" s="381"/>
      <c r="BH22" s="381"/>
      <c r="BI22" s="381"/>
      <c r="BJ22" s="381"/>
      <c r="BK22" s="381"/>
      <c r="BL22" s="381"/>
      <c r="BM22" s="382"/>
      <c r="BN22" s="383">
        <v>44678452</v>
      </c>
      <c r="BO22" s="384"/>
      <c r="BP22" s="384"/>
      <c r="BQ22" s="384"/>
      <c r="BR22" s="384"/>
      <c r="BS22" s="384"/>
      <c r="BT22" s="384"/>
      <c r="BU22" s="385"/>
      <c r="BV22" s="383">
        <v>46195041</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172</v>
      </c>
      <c r="AZ23" s="455"/>
      <c r="BA23" s="455"/>
      <c r="BB23" s="455"/>
      <c r="BC23" s="455"/>
      <c r="BD23" s="455"/>
      <c r="BE23" s="455"/>
      <c r="BF23" s="455"/>
      <c r="BG23" s="455"/>
      <c r="BH23" s="455"/>
      <c r="BI23" s="455"/>
      <c r="BJ23" s="455"/>
      <c r="BK23" s="455"/>
      <c r="BL23" s="455"/>
      <c r="BM23" s="456"/>
      <c r="BN23" s="420">
        <v>18552755</v>
      </c>
      <c r="BO23" s="421"/>
      <c r="BP23" s="421"/>
      <c r="BQ23" s="421"/>
      <c r="BR23" s="421"/>
      <c r="BS23" s="421"/>
      <c r="BT23" s="421"/>
      <c r="BU23" s="422"/>
      <c r="BV23" s="420">
        <v>18432654</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173</v>
      </c>
      <c r="F24" s="450"/>
      <c r="G24" s="450"/>
      <c r="H24" s="450"/>
      <c r="I24" s="450"/>
      <c r="J24" s="450"/>
      <c r="K24" s="451"/>
      <c r="L24" s="471">
        <v>1</v>
      </c>
      <c r="M24" s="472"/>
      <c r="N24" s="472"/>
      <c r="O24" s="472"/>
      <c r="P24" s="514"/>
      <c r="Q24" s="471">
        <v>9070</v>
      </c>
      <c r="R24" s="472"/>
      <c r="S24" s="472"/>
      <c r="T24" s="472"/>
      <c r="U24" s="472"/>
      <c r="V24" s="514"/>
      <c r="W24" s="566"/>
      <c r="X24" s="567"/>
      <c r="Y24" s="568"/>
      <c r="Z24" s="470" t="s">
        <v>174</v>
      </c>
      <c r="AA24" s="450"/>
      <c r="AB24" s="450"/>
      <c r="AC24" s="450"/>
      <c r="AD24" s="450"/>
      <c r="AE24" s="450"/>
      <c r="AF24" s="450"/>
      <c r="AG24" s="451"/>
      <c r="AH24" s="471">
        <v>511</v>
      </c>
      <c r="AI24" s="472"/>
      <c r="AJ24" s="472"/>
      <c r="AK24" s="472"/>
      <c r="AL24" s="514"/>
      <c r="AM24" s="471">
        <v>1585633</v>
      </c>
      <c r="AN24" s="472"/>
      <c r="AO24" s="472"/>
      <c r="AP24" s="472"/>
      <c r="AQ24" s="472"/>
      <c r="AR24" s="514"/>
      <c r="AS24" s="471">
        <v>3103</v>
      </c>
      <c r="AT24" s="472"/>
      <c r="AU24" s="472"/>
      <c r="AV24" s="472"/>
      <c r="AW24" s="472"/>
      <c r="AX24" s="473"/>
      <c r="AY24" s="536" t="s">
        <v>175</v>
      </c>
      <c r="AZ24" s="537"/>
      <c r="BA24" s="537"/>
      <c r="BB24" s="537"/>
      <c r="BC24" s="537"/>
      <c r="BD24" s="537"/>
      <c r="BE24" s="537"/>
      <c r="BF24" s="537"/>
      <c r="BG24" s="537"/>
      <c r="BH24" s="537"/>
      <c r="BI24" s="537"/>
      <c r="BJ24" s="537"/>
      <c r="BK24" s="537"/>
      <c r="BL24" s="537"/>
      <c r="BM24" s="538"/>
      <c r="BN24" s="420">
        <v>29959349</v>
      </c>
      <c r="BO24" s="421"/>
      <c r="BP24" s="421"/>
      <c r="BQ24" s="421"/>
      <c r="BR24" s="421"/>
      <c r="BS24" s="421"/>
      <c r="BT24" s="421"/>
      <c r="BU24" s="422"/>
      <c r="BV24" s="420">
        <v>30543382</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176</v>
      </c>
      <c r="F25" s="450"/>
      <c r="G25" s="450"/>
      <c r="H25" s="450"/>
      <c r="I25" s="450"/>
      <c r="J25" s="450"/>
      <c r="K25" s="451"/>
      <c r="L25" s="471">
        <v>2</v>
      </c>
      <c r="M25" s="472"/>
      <c r="N25" s="472"/>
      <c r="O25" s="472"/>
      <c r="P25" s="514"/>
      <c r="Q25" s="471">
        <v>7600</v>
      </c>
      <c r="R25" s="472"/>
      <c r="S25" s="472"/>
      <c r="T25" s="472"/>
      <c r="U25" s="472"/>
      <c r="V25" s="514"/>
      <c r="W25" s="566"/>
      <c r="X25" s="567"/>
      <c r="Y25" s="568"/>
      <c r="Z25" s="470" t="s">
        <v>177</v>
      </c>
      <c r="AA25" s="450"/>
      <c r="AB25" s="450"/>
      <c r="AC25" s="450"/>
      <c r="AD25" s="450"/>
      <c r="AE25" s="450"/>
      <c r="AF25" s="450"/>
      <c r="AG25" s="451"/>
      <c r="AH25" s="471" t="s">
        <v>178</v>
      </c>
      <c r="AI25" s="472"/>
      <c r="AJ25" s="472"/>
      <c r="AK25" s="472"/>
      <c r="AL25" s="514"/>
      <c r="AM25" s="471" t="s">
        <v>178</v>
      </c>
      <c r="AN25" s="472"/>
      <c r="AO25" s="472"/>
      <c r="AP25" s="472"/>
      <c r="AQ25" s="472"/>
      <c r="AR25" s="514"/>
      <c r="AS25" s="471" t="s">
        <v>132</v>
      </c>
      <c r="AT25" s="472"/>
      <c r="AU25" s="472"/>
      <c r="AV25" s="472"/>
      <c r="AW25" s="472"/>
      <c r="AX25" s="473"/>
      <c r="AY25" s="380" t="s">
        <v>179</v>
      </c>
      <c r="AZ25" s="381"/>
      <c r="BA25" s="381"/>
      <c r="BB25" s="381"/>
      <c r="BC25" s="381"/>
      <c r="BD25" s="381"/>
      <c r="BE25" s="381"/>
      <c r="BF25" s="381"/>
      <c r="BG25" s="381"/>
      <c r="BH25" s="381"/>
      <c r="BI25" s="381"/>
      <c r="BJ25" s="381"/>
      <c r="BK25" s="381"/>
      <c r="BL25" s="381"/>
      <c r="BM25" s="382"/>
      <c r="BN25" s="383">
        <v>4815121</v>
      </c>
      <c r="BO25" s="384"/>
      <c r="BP25" s="384"/>
      <c r="BQ25" s="384"/>
      <c r="BR25" s="384"/>
      <c r="BS25" s="384"/>
      <c r="BT25" s="384"/>
      <c r="BU25" s="385"/>
      <c r="BV25" s="383">
        <v>4952423</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180</v>
      </c>
      <c r="F26" s="450"/>
      <c r="G26" s="450"/>
      <c r="H26" s="450"/>
      <c r="I26" s="450"/>
      <c r="J26" s="450"/>
      <c r="K26" s="451"/>
      <c r="L26" s="471">
        <v>1</v>
      </c>
      <c r="M26" s="472"/>
      <c r="N26" s="472"/>
      <c r="O26" s="472"/>
      <c r="P26" s="514"/>
      <c r="Q26" s="471">
        <v>6420</v>
      </c>
      <c r="R26" s="472"/>
      <c r="S26" s="472"/>
      <c r="T26" s="472"/>
      <c r="U26" s="472"/>
      <c r="V26" s="514"/>
      <c r="W26" s="566"/>
      <c r="X26" s="567"/>
      <c r="Y26" s="568"/>
      <c r="Z26" s="470" t="s">
        <v>181</v>
      </c>
      <c r="AA26" s="572"/>
      <c r="AB26" s="572"/>
      <c r="AC26" s="572"/>
      <c r="AD26" s="572"/>
      <c r="AE26" s="572"/>
      <c r="AF26" s="572"/>
      <c r="AG26" s="573"/>
      <c r="AH26" s="471">
        <v>49</v>
      </c>
      <c r="AI26" s="472"/>
      <c r="AJ26" s="472"/>
      <c r="AK26" s="472"/>
      <c r="AL26" s="514"/>
      <c r="AM26" s="471">
        <v>139699</v>
      </c>
      <c r="AN26" s="472"/>
      <c r="AO26" s="472"/>
      <c r="AP26" s="472"/>
      <c r="AQ26" s="472"/>
      <c r="AR26" s="514"/>
      <c r="AS26" s="471">
        <v>2851</v>
      </c>
      <c r="AT26" s="472"/>
      <c r="AU26" s="472"/>
      <c r="AV26" s="472"/>
      <c r="AW26" s="472"/>
      <c r="AX26" s="473"/>
      <c r="AY26" s="423" t="s">
        <v>182</v>
      </c>
      <c r="AZ26" s="424"/>
      <c r="BA26" s="424"/>
      <c r="BB26" s="424"/>
      <c r="BC26" s="424"/>
      <c r="BD26" s="424"/>
      <c r="BE26" s="424"/>
      <c r="BF26" s="424"/>
      <c r="BG26" s="424"/>
      <c r="BH26" s="424"/>
      <c r="BI26" s="424"/>
      <c r="BJ26" s="424"/>
      <c r="BK26" s="424"/>
      <c r="BL26" s="424"/>
      <c r="BM26" s="425"/>
      <c r="BN26" s="420">
        <v>250000</v>
      </c>
      <c r="BO26" s="421"/>
      <c r="BP26" s="421"/>
      <c r="BQ26" s="421"/>
      <c r="BR26" s="421"/>
      <c r="BS26" s="421"/>
      <c r="BT26" s="421"/>
      <c r="BU26" s="422"/>
      <c r="BV26" s="420">
        <v>250000</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183</v>
      </c>
      <c r="F27" s="450"/>
      <c r="G27" s="450"/>
      <c r="H27" s="450"/>
      <c r="I27" s="450"/>
      <c r="J27" s="450"/>
      <c r="K27" s="451"/>
      <c r="L27" s="471">
        <v>1</v>
      </c>
      <c r="M27" s="472"/>
      <c r="N27" s="472"/>
      <c r="O27" s="472"/>
      <c r="P27" s="514"/>
      <c r="Q27" s="471">
        <v>4650</v>
      </c>
      <c r="R27" s="472"/>
      <c r="S27" s="472"/>
      <c r="T27" s="472"/>
      <c r="U27" s="472"/>
      <c r="V27" s="514"/>
      <c r="W27" s="566"/>
      <c r="X27" s="567"/>
      <c r="Y27" s="568"/>
      <c r="Z27" s="470" t="s">
        <v>184</v>
      </c>
      <c r="AA27" s="450"/>
      <c r="AB27" s="450"/>
      <c r="AC27" s="450"/>
      <c r="AD27" s="450"/>
      <c r="AE27" s="450"/>
      <c r="AF27" s="450"/>
      <c r="AG27" s="451"/>
      <c r="AH27" s="471">
        <v>8</v>
      </c>
      <c r="AI27" s="472"/>
      <c r="AJ27" s="472"/>
      <c r="AK27" s="472"/>
      <c r="AL27" s="514"/>
      <c r="AM27" s="471">
        <v>29576</v>
      </c>
      <c r="AN27" s="472"/>
      <c r="AO27" s="472"/>
      <c r="AP27" s="472"/>
      <c r="AQ27" s="472"/>
      <c r="AR27" s="514"/>
      <c r="AS27" s="471">
        <v>3697</v>
      </c>
      <c r="AT27" s="472"/>
      <c r="AU27" s="472"/>
      <c r="AV27" s="472"/>
      <c r="AW27" s="472"/>
      <c r="AX27" s="473"/>
      <c r="AY27" s="515" t="s">
        <v>185</v>
      </c>
      <c r="AZ27" s="516"/>
      <c r="BA27" s="516"/>
      <c r="BB27" s="516"/>
      <c r="BC27" s="516"/>
      <c r="BD27" s="516"/>
      <c r="BE27" s="516"/>
      <c r="BF27" s="516"/>
      <c r="BG27" s="516"/>
      <c r="BH27" s="516"/>
      <c r="BI27" s="516"/>
      <c r="BJ27" s="516"/>
      <c r="BK27" s="516"/>
      <c r="BL27" s="516"/>
      <c r="BM27" s="517"/>
      <c r="BN27" s="539">
        <v>200001</v>
      </c>
      <c r="BO27" s="540"/>
      <c r="BP27" s="540"/>
      <c r="BQ27" s="540"/>
      <c r="BR27" s="540"/>
      <c r="BS27" s="540"/>
      <c r="BT27" s="540"/>
      <c r="BU27" s="541"/>
      <c r="BV27" s="539">
        <v>481417</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186</v>
      </c>
      <c r="F28" s="450"/>
      <c r="G28" s="450"/>
      <c r="H28" s="450"/>
      <c r="I28" s="450"/>
      <c r="J28" s="450"/>
      <c r="K28" s="451"/>
      <c r="L28" s="471">
        <v>1</v>
      </c>
      <c r="M28" s="472"/>
      <c r="N28" s="472"/>
      <c r="O28" s="472"/>
      <c r="P28" s="514"/>
      <c r="Q28" s="471">
        <v>4070</v>
      </c>
      <c r="R28" s="472"/>
      <c r="S28" s="472"/>
      <c r="T28" s="472"/>
      <c r="U28" s="472"/>
      <c r="V28" s="514"/>
      <c r="W28" s="566"/>
      <c r="X28" s="567"/>
      <c r="Y28" s="568"/>
      <c r="Z28" s="470" t="s">
        <v>187</v>
      </c>
      <c r="AA28" s="450"/>
      <c r="AB28" s="450"/>
      <c r="AC28" s="450"/>
      <c r="AD28" s="450"/>
      <c r="AE28" s="450"/>
      <c r="AF28" s="450"/>
      <c r="AG28" s="451"/>
      <c r="AH28" s="471" t="s">
        <v>178</v>
      </c>
      <c r="AI28" s="472"/>
      <c r="AJ28" s="472"/>
      <c r="AK28" s="472"/>
      <c r="AL28" s="514"/>
      <c r="AM28" s="471" t="s">
        <v>132</v>
      </c>
      <c r="AN28" s="472"/>
      <c r="AO28" s="472"/>
      <c r="AP28" s="472"/>
      <c r="AQ28" s="472"/>
      <c r="AR28" s="514"/>
      <c r="AS28" s="471" t="s">
        <v>132</v>
      </c>
      <c r="AT28" s="472"/>
      <c r="AU28" s="472"/>
      <c r="AV28" s="472"/>
      <c r="AW28" s="472"/>
      <c r="AX28" s="473"/>
      <c r="AY28" s="574" t="s">
        <v>188</v>
      </c>
      <c r="AZ28" s="575"/>
      <c r="BA28" s="575"/>
      <c r="BB28" s="576"/>
      <c r="BC28" s="380" t="s">
        <v>50</v>
      </c>
      <c r="BD28" s="381"/>
      <c r="BE28" s="381"/>
      <c r="BF28" s="381"/>
      <c r="BG28" s="381"/>
      <c r="BH28" s="381"/>
      <c r="BI28" s="381"/>
      <c r="BJ28" s="381"/>
      <c r="BK28" s="381"/>
      <c r="BL28" s="381"/>
      <c r="BM28" s="382"/>
      <c r="BN28" s="383">
        <v>2310181</v>
      </c>
      <c r="BO28" s="384"/>
      <c r="BP28" s="384"/>
      <c r="BQ28" s="384"/>
      <c r="BR28" s="384"/>
      <c r="BS28" s="384"/>
      <c r="BT28" s="384"/>
      <c r="BU28" s="385"/>
      <c r="BV28" s="383">
        <v>2796799</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189</v>
      </c>
      <c r="F29" s="450"/>
      <c r="G29" s="450"/>
      <c r="H29" s="450"/>
      <c r="I29" s="450"/>
      <c r="J29" s="450"/>
      <c r="K29" s="451"/>
      <c r="L29" s="471">
        <v>20</v>
      </c>
      <c r="M29" s="472"/>
      <c r="N29" s="472"/>
      <c r="O29" s="472"/>
      <c r="P29" s="514"/>
      <c r="Q29" s="471">
        <v>3870</v>
      </c>
      <c r="R29" s="472"/>
      <c r="S29" s="472"/>
      <c r="T29" s="472"/>
      <c r="U29" s="472"/>
      <c r="V29" s="514"/>
      <c r="W29" s="569"/>
      <c r="X29" s="570"/>
      <c r="Y29" s="571"/>
      <c r="Z29" s="470" t="s">
        <v>190</v>
      </c>
      <c r="AA29" s="450"/>
      <c r="AB29" s="450"/>
      <c r="AC29" s="450"/>
      <c r="AD29" s="450"/>
      <c r="AE29" s="450"/>
      <c r="AF29" s="450"/>
      <c r="AG29" s="451"/>
      <c r="AH29" s="471">
        <v>519</v>
      </c>
      <c r="AI29" s="472"/>
      <c r="AJ29" s="472"/>
      <c r="AK29" s="472"/>
      <c r="AL29" s="514"/>
      <c r="AM29" s="471">
        <v>1615209</v>
      </c>
      <c r="AN29" s="472"/>
      <c r="AO29" s="472"/>
      <c r="AP29" s="472"/>
      <c r="AQ29" s="472"/>
      <c r="AR29" s="514"/>
      <c r="AS29" s="471">
        <v>3112</v>
      </c>
      <c r="AT29" s="472"/>
      <c r="AU29" s="472"/>
      <c r="AV29" s="472"/>
      <c r="AW29" s="472"/>
      <c r="AX29" s="473"/>
      <c r="AY29" s="577"/>
      <c r="AZ29" s="578"/>
      <c r="BA29" s="578"/>
      <c r="BB29" s="579"/>
      <c r="BC29" s="454" t="s">
        <v>191</v>
      </c>
      <c r="BD29" s="455"/>
      <c r="BE29" s="455"/>
      <c r="BF29" s="455"/>
      <c r="BG29" s="455"/>
      <c r="BH29" s="455"/>
      <c r="BI29" s="455"/>
      <c r="BJ29" s="455"/>
      <c r="BK29" s="455"/>
      <c r="BL29" s="455"/>
      <c r="BM29" s="456"/>
      <c r="BN29" s="420">
        <v>296919</v>
      </c>
      <c r="BO29" s="421"/>
      <c r="BP29" s="421"/>
      <c r="BQ29" s="421"/>
      <c r="BR29" s="421"/>
      <c r="BS29" s="421"/>
      <c r="BT29" s="421"/>
      <c r="BU29" s="422"/>
      <c r="BV29" s="420">
        <v>14500</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192</v>
      </c>
      <c r="X30" s="588"/>
      <c r="Y30" s="588"/>
      <c r="Z30" s="588"/>
      <c r="AA30" s="588"/>
      <c r="AB30" s="588"/>
      <c r="AC30" s="588"/>
      <c r="AD30" s="588"/>
      <c r="AE30" s="588"/>
      <c r="AF30" s="588"/>
      <c r="AG30" s="589"/>
      <c r="AH30" s="547">
        <v>99.4</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52</v>
      </c>
      <c r="BD30" s="537"/>
      <c r="BE30" s="537"/>
      <c r="BF30" s="537"/>
      <c r="BG30" s="537"/>
      <c r="BH30" s="537"/>
      <c r="BI30" s="537"/>
      <c r="BJ30" s="537"/>
      <c r="BK30" s="537"/>
      <c r="BL30" s="537"/>
      <c r="BM30" s="538"/>
      <c r="BN30" s="539">
        <v>1153905</v>
      </c>
      <c r="BO30" s="540"/>
      <c r="BP30" s="540"/>
      <c r="BQ30" s="540"/>
      <c r="BR30" s="540"/>
      <c r="BS30" s="540"/>
      <c r="BT30" s="540"/>
      <c r="BU30" s="541"/>
      <c r="BV30" s="539">
        <v>1143819</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193</v>
      </c>
      <c r="D32" s="583"/>
      <c r="E32" s="583"/>
      <c r="F32" s="583"/>
      <c r="G32" s="583"/>
      <c r="H32" s="583"/>
      <c r="I32" s="583"/>
      <c r="J32" s="583"/>
      <c r="K32" s="583"/>
      <c r="L32" s="583"/>
      <c r="M32" s="583"/>
      <c r="N32" s="583"/>
      <c r="O32" s="583"/>
      <c r="P32" s="583"/>
      <c r="Q32" s="583"/>
      <c r="R32" s="583"/>
      <c r="S32" s="583"/>
      <c r="U32" s="424" t="s">
        <v>194</v>
      </c>
      <c r="V32" s="424"/>
      <c r="W32" s="424"/>
      <c r="X32" s="424"/>
      <c r="Y32" s="424"/>
      <c r="Z32" s="424"/>
      <c r="AA32" s="424"/>
      <c r="AB32" s="424"/>
      <c r="AC32" s="424"/>
      <c r="AD32" s="424"/>
      <c r="AE32" s="424"/>
      <c r="AF32" s="424"/>
      <c r="AG32" s="424"/>
      <c r="AH32" s="424"/>
      <c r="AI32" s="424"/>
      <c r="AJ32" s="424"/>
      <c r="AK32" s="424"/>
      <c r="AM32" s="424" t="s">
        <v>195</v>
      </c>
      <c r="AN32" s="424"/>
      <c r="AO32" s="424"/>
      <c r="AP32" s="424"/>
      <c r="AQ32" s="424"/>
      <c r="AR32" s="424"/>
      <c r="AS32" s="424"/>
      <c r="AT32" s="424"/>
      <c r="AU32" s="424"/>
      <c r="AV32" s="424"/>
      <c r="AW32" s="424"/>
      <c r="AX32" s="424"/>
      <c r="AY32" s="424"/>
      <c r="AZ32" s="424"/>
      <c r="BA32" s="424"/>
      <c r="BB32" s="424"/>
      <c r="BC32" s="424"/>
      <c r="BE32" s="424" t="s">
        <v>196</v>
      </c>
      <c r="BF32" s="424"/>
      <c r="BG32" s="424"/>
      <c r="BH32" s="424"/>
      <c r="BI32" s="424"/>
      <c r="BJ32" s="424"/>
      <c r="BK32" s="424"/>
      <c r="BL32" s="424"/>
      <c r="BM32" s="424"/>
      <c r="BN32" s="424"/>
      <c r="BO32" s="424"/>
      <c r="BP32" s="424"/>
      <c r="BQ32" s="424"/>
      <c r="BR32" s="424"/>
      <c r="BS32" s="424"/>
      <c r="BT32" s="424"/>
      <c r="BU32" s="424"/>
      <c r="BW32" s="424" t="s">
        <v>197</v>
      </c>
      <c r="BX32" s="424"/>
      <c r="BY32" s="424"/>
      <c r="BZ32" s="424"/>
      <c r="CA32" s="424"/>
      <c r="CB32" s="424"/>
      <c r="CC32" s="424"/>
      <c r="CD32" s="424"/>
      <c r="CE32" s="424"/>
      <c r="CF32" s="424"/>
      <c r="CG32" s="424"/>
      <c r="CH32" s="424"/>
      <c r="CI32" s="424"/>
      <c r="CJ32" s="424"/>
      <c r="CK32" s="424"/>
      <c r="CL32" s="424"/>
      <c r="CM32" s="424"/>
      <c r="CO32" s="424" t="s">
        <v>198</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199</v>
      </c>
      <c r="D33" s="444"/>
      <c r="E33" s="409" t="s">
        <v>200</v>
      </c>
      <c r="F33" s="409"/>
      <c r="G33" s="409"/>
      <c r="H33" s="409"/>
      <c r="I33" s="409"/>
      <c r="J33" s="409"/>
      <c r="K33" s="409"/>
      <c r="L33" s="409"/>
      <c r="M33" s="409"/>
      <c r="N33" s="409"/>
      <c r="O33" s="409"/>
      <c r="P33" s="409"/>
      <c r="Q33" s="409"/>
      <c r="R33" s="409"/>
      <c r="S33" s="409"/>
      <c r="T33" s="200"/>
      <c r="U33" s="444" t="s">
        <v>201</v>
      </c>
      <c r="V33" s="444"/>
      <c r="W33" s="409" t="s">
        <v>200</v>
      </c>
      <c r="X33" s="409"/>
      <c r="Y33" s="409"/>
      <c r="Z33" s="409"/>
      <c r="AA33" s="409"/>
      <c r="AB33" s="409"/>
      <c r="AC33" s="409"/>
      <c r="AD33" s="409"/>
      <c r="AE33" s="409"/>
      <c r="AF33" s="409"/>
      <c r="AG33" s="409"/>
      <c r="AH33" s="409"/>
      <c r="AI33" s="409"/>
      <c r="AJ33" s="409"/>
      <c r="AK33" s="409"/>
      <c r="AL33" s="200"/>
      <c r="AM33" s="444" t="s">
        <v>199</v>
      </c>
      <c r="AN33" s="444"/>
      <c r="AO33" s="409" t="s">
        <v>200</v>
      </c>
      <c r="AP33" s="409"/>
      <c r="AQ33" s="409"/>
      <c r="AR33" s="409"/>
      <c r="AS33" s="409"/>
      <c r="AT33" s="409"/>
      <c r="AU33" s="409"/>
      <c r="AV33" s="409"/>
      <c r="AW33" s="409"/>
      <c r="AX33" s="409"/>
      <c r="AY33" s="409"/>
      <c r="AZ33" s="409"/>
      <c r="BA33" s="409"/>
      <c r="BB33" s="409"/>
      <c r="BC33" s="409"/>
      <c r="BD33" s="201"/>
      <c r="BE33" s="409" t="s">
        <v>202</v>
      </c>
      <c r="BF33" s="409"/>
      <c r="BG33" s="409" t="s">
        <v>203</v>
      </c>
      <c r="BH33" s="409"/>
      <c r="BI33" s="409"/>
      <c r="BJ33" s="409"/>
      <c r="BK33" s="409"/>
      <c r="BL33" s="409"/>
      <c r="BM33" s="409"/>
      <c r="BN33" s="409"/>
      <c r="BO33" s="409"/>
      <c r="BP33" s="409"/>
      <c r="BQ33" s="409"/>
      <c r="BR33" s="409"/>
      <c r="BS33" s="409"/>
      <c r="BT33" s="409"/>
      <c r="BU33" s="409"/>
      <c r="BV33" s="201"/>
      <c r="BW33" s="444" t="s">
        <v>202</v>
      </c>
      <c r="BX33" s="444"/>
      <c r="BY33" s="409" t="s">
        <v>204</v>
      </c>
      <c r="BZ33" s="409"/>
      <c r="CA33" s="409"/>
      <c r="CB33" s="409"/>
      <c r="CC33" s="409"/>
      <c r="CD33" s="409"/>
      <c r="CE33" s="409"/>
      <c r="CF33" s="409"/>
      <c r="CG33" s="409"/>
      <c r="CH33" s="409"/>
      <c r="CI33" s="409"/>
      <c r="CJ33" s="409"/>
      <c r="CK33" s="409"/>
      <c r="CL33" s="409"/>
      <c r="CM33" s="409"/>
      <c r="CN33" s="200"/>
      <c r="CO33" s="444" t="s">
        <v>205</v>
      </c>
      <c r="CP33" s="444"/>
      <c r="CQ33" s="409" t="s">
        <v>206</v>
      </c>
      <c r="CR33" s="409"/>
      <c r="CS33" s="409"/>
      <c r="CT33" s="409"/>
      <c r="CU33" s="409"/>
      <c r="CV33" s="409"/>
      <c r="CW33" s="409"/>
      <c r="CX33" s="409"/>
      <c r="CY33" s="409"/>
      <c r="CZ33" s="409"/>
      <c r="DA33" s="409"/>
      <c r="DB33" s="409"/>
      <c r="DC33" s="409"/>
      <c r="DD33" s="409"/>
      <c r="DE33" s="409"/>
      <c r="DF33" s="200"/>
      <c r="DG33" s="609" t="s">
        <v>207</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越前市国民健康保険特別会計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越前市水道事業会計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越前三国競艇企業団</v>
      </c>
      <c r="BZ34" s="611"/>
      <c r="CA34" s="611"/>
      <c r="CB34" s="611"/>
      <c r="CC34" s="611"/>
      <c r="CD34" s="611"/>
      <c r="CE34" s="611"/>
      <c r="CF34" s="611"/>
      <c r="CG34" s="611"/>
      <c r="CH34" s="611"/>
      <c r="CI34" s="611"/>
      <c r="CJ34" s="611"/>
      <c r="CK34" s="611"/>
      <c r="CL34" s="611"/>
      <c r="CM34" s="611"/>
      <c r="CN34" s="175"/>
      <c r="CO34" s="610">
        <f>IF(CQ34="","",MAX(C34:D43,U34:V43,AM34:AN43,BE34:BF43,BW34:BX43)+1)</f>
        <v>18</v>
      </c>
      <c r="CP34" s="610"/>
      <c r="CQ34" s="611" t="str">
        <f>IF('各会計、関係団体の財政状況及び健全化判断比率'!BS7="","",'各会計、関係団体の財政状況及び健全化判断比率'!BS7)</f>
        <v>タケフ都市開発</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越前市介護保険保険特別会計</v>
      </c>
      <c r="X35" s="611"/>
      <c r="Y35" s="611"/>
      <c r="Z35" s="611"/>
      <c r="AA35" s="611"/>
      <c r="AB35" s="611"/>
      <c r="AC35" s="611"/>
      <c r="AD35" s="611"/>
      <c r="AE35" s="611"/>
      <c r="AF35" s="611"/>
      <c r="AG35" s="611"/>
      <c r="AH35" s="611"/>
      <c r="AI35" s="611"/>
      <c r="AJ35" s="611"/>
      <c r="AK35" s="611"/>
      <c r="AL35" s="175"/>
      <c r="AM35" s="610">
        <f t="shared" ref="AM35:AM43" si="0">IF(AO35="","",AM34+1)</f>
        <v>6</v>
      </c>
      <c r="AN35" s="610"/>
      <c r="AO35" s="611" t="str">
        <f>IF('各会計、関係団体の財政状況及び健全化判断比率'!B32="","",'各会計、関係団体の財政状況及び健全化判断比率'!B32)</f>
        <v>越前市工業用水道事業会計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公立丹南病院組合</v>
      </c>
      <c r="BZ35" s="611"/>
      <c r="CA35" s="611"/>
      <c r="CB35" s="611"/>
      <c r="CC35" s="611"/>
      <c r="CD35" s="611"/>
      <c r="CE35" s="611"/>
      <c r="CF35" s="611"/>
      <c r="CG35" s="611"/>
      <c r="CH35" s="611"/>
      <c r="CI35" s="611"/>
      <c r="CJ35" s="611"/>
      <c r="CK35" s="611"/>
      <c r="CL35" s="611"/>
      <c r="CM35" s="611"/>
      <c r="CN35" s="175"/>
      <c r="CO35" s="610">
        <f t="shared" ref="CO35:CO43" si="3">IF(CQ35="","",CO34+1)</f>
        <v>19</v>
      </c>
      <c r="CP35" s="610"/>
      <c r="CQ35" s="611" t="str">
        <f>IF('各会計、関係団体の財政状況及び健全化判断比率'!BS8="","",'各会計、関係団体の財政状況及び健全化判断比率'!BS8)</f>
        <v>こしの都ネットワーク㈱（旧丹南ケーブルテレビ㈱）</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越前市後期高齢者医療特別会計</v>
      </c>
      <c r="X36" s="611"/>
      <c r="Y36" s="611"/>
      <c r="Z36" s="611"/>
      <c r="AA36" s="611"/>
      <c r="AB36" s="611"/>
      <c r="AC36" s="611"/>
      <c r="AD36" s="611"/>
      <c r="AE36" s="611"/>
      <c r="AF36" s="611"/>
      <c r="AG36" s="611"/>
      <c r="AH36" s="611"/>
      <c r="AI36" s="611"/>
      <c r="AJ36" s="611"/>
      <c r="AK36" s="611"/>
      <c r="AL36" s="175"/>
      <c r="AM36" s="610">
        <f t="shared" si="0"/>
        <v>7</v>
      </c>
      <c r="AN36" s="610"/>
      <c r="AO36" s="611" t="str">
        <f>IF('各会計、関係団体の財政状況及び健全化判断比率'!B33="","",'各会計、関係団体の財政状況及び健全化判断比率'!B33)</f>
        <v>越前市下水道事業会計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南越消防組合</v>
      </c>
      <c r="BZ36" s="611"/>
      <c r="CA36" s="611"/>
      <c r="CB36" s="611"/>
      <c r="CC36" s="611"/>
      <c r="CD36" s="611"/>
      <c r="CE36" s="611"/>
      <c r="CF36" s="611"/>
      <c r="CG36" s="611"/>
      <c r="CH36" s="611"/>
      <c r="CI36" s="611"/>
      <c r="CJ36" s="611"/>
      <c r="CK36" s="611"/>
      <c r="CL36" s="611"/>
      <c r="CM36" s="611"/>
      <c r="CN36" s="175"/>
      <c r="CO36" s="610">
        <f t="shared" si="3"/>
        <v>20</v>
      </c>
      <c r="CP36" s="610"/>
      <c r="CQ36" s="611" t="str">
        <f>IF('各会計、関係団体の財政状況及び健全化判断比率'!BS9="","",'各会計、関係団体の財政状況及び健全化判断比率'!BS9)</f>
        <v>武生駅北パーキング㈱</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南越清掃組合</v>
      </c>
      <c r="BZ37" s="611"/>
      <c r="CA37" s="611"/>
      <c r="CB37" s="611"/>
      <c r="CC37" s="611"/>
      <c r="CD37" s="611"/>
      <c r="CE37" s="611"/>
      <c r="CF37" s="611"/>
      <c r="CG37" s="611"/>
      <c r="CH37" s="611"/>
      <c r="CI37" s="611"/>
      <c r="CJ37" s="611"/>
      <c r="CK37" s="611"/>
      <c r="CL37" s="611"/>
      <c r="CM37" s="611"/>
      <c r="CN37" s="175"/>
      <c r="CO37" s="610">
        <f t="shared" si="3"/>
        <v>21</v>
      </c>
      <c r="CP37" s="610"/>
      <c r="CQ37" s="611" t="str">
        <f>IF('各会計、関係団体の財政状況及び健全化判断比率'!BS10="","",'各会計、関係団体の財政状況及び健全化判断比率'!BS10)</f>
        <v>越前市文化振興・施設管理事業団</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福井県後期高齢者医療広域連合</v>
      </c>
      <c r="BZ38" s="611"/>
      <c r="CA38" s="611"/>
      <c r="CB38" s="611"/>
      <c r="CC38" s="611"/>
      <c r="CD38" s="611"/>
      <c r="CE38" s="611"/>
      <c r="CF38" s="611"/>
      <c r="CG38" s="611"/>
      <c r="CH38" s="611"/>
      <c r="CI38" s="611"/>
      <c r="CJ38" s="611"/>
      <c r="CK38" s="611"/>
      <c r="CL38" s="611"/>
      <c r="CM38" s="611"/>
      <c r="CN38" s="175"/>
      <c r="CO38" s="610">
        <f t="shared" si="3"/>
        <v>22</v>
      </c>
      <c r="CP38" s="610"/>
      <c r="CQ38" s="611" t="str">
        <f>IF('各会計、関係団体の財政状況及び健全化判断比率'!BS11="","",'各会計、関係団体の財政状況及び健全化判断比率'!BS11)</f>
        <v>まちづくり武生㈱</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13</v>
      </c>
      <c r="BX39" s="610"/>
      <c r="BY39" s="611" t="str">
        <f>IF('各会計、関係団体の財政状況及び健全化判断比率'!B73="","",'各会計、関係団体の財政状況及び健全化判断比率'!B73)</f>
        <v>福井県後期高齢者医療広域連合（事業会計）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14</v>
      </c>
      <c r="BX40" s="610"/>
      <c r="BY40" s="611" t="str">
        <f>IF('各会計、関係団体の財政状況及び健全化判断比率'!B74="","",'各会計、関係団体の財政状況及び健全化判断比率'!B74)</f>
        <v>福井県丹南広域組合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15</v>
      </c>
      <c r="BX41" s="610"/>
      <c r="BY41" s="611" t="str">
        <f>IF('各会計、関係団体の財政状況及び健全化判断比率'!B75="","",'各会計、関係団体の財政状況及び健全化判断比率'!B75)</f>
        <v>福井県市町総合事務組合（普通会計）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16</v>
      </c>
      <c r="BX42" s="610"/>
      <c r="BY42" s="611" t="str">
        <f>IF('各会計、関係団体の財政状況及び健全化判断比率'!B76="","",'各会計、関係団体の財政状況及び健全化判断比率'!B76)</f>
        <v>福井県市町総合事務組合（事業会計）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17</v>
      </c>
      <c r="BX43" s="610"/>
      <c r="BY43" s="611" t="str">
        <f>IF('各会計、関係団体の財政状況及び健全化判断比率'!B77="","",'各会計、関係団体の財政状況及び健全化判断比率'!B77)</f>
        <v>福井県自治会館組合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208</v>
      </c>
      <c r="E46" s="613" t="s">
        <v>209</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210</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211</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212</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213</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214</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215</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216</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cG6Hzi79LglsucHx3mEKWy9SwkfBaov4mN3Y5UMALbt9Dttqi/nnQ4nBP4FVfhrIdSd/20zG1Hv+t/nteguEUw==" saltValue="dzdo5XHE7AymX7ziJ61K4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F59" sqref="F59"/>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2">
      <c r="A34" s="22"/>
      <c r="B34" s="31"/>
      <c r="C34" s="1163" t="s">
        <v>567</v>
      </c>
      <c r="D34" s="1163"/>
      <c r="E34" s="1164"/>
      <c r="F34" s="32">
        <v>14.72</v>
      </c>
      <c r="G34" s="33">
        <v>13.48</v>
      </c>
      <c r="H34" s="33">
        <v>9.89</v>
      </c>
      <c r="I34" s="33">
        <v>10.72</v>
      </c>
      <c r="J34" s="34">
        <v>11.39</v>
      </c>
      <c r="K34" s="22"/>
      <c r="L34" s="22"/>
      <c r="M34" s="22"/>
      <c r="N34" s="22"/>
      <c r="O34" s="22"/>
      <c r="P34" s="22"/>
    </row>
    <row r="35" spans="1:16" ht="39" customHeight="1" x14ac:dyDescent="0.2">
      <c r="A35" s="22"/>
      <c r="B35" s="35"/>
      <c r="C35" s="1159" t="s">
        <v>568</v>
      </c>
      <c r="D35" s="1159"/>
      <c r="E35" s="1160"/>
      <c r="F35" s="36">
        <v>3.86</v>
      </c>
      <c r="G35" s="37">
        <v>5.28</v>
      </c>
      <c r="H35" s="37">
        <v>4.46</v>
      </c>
      <c r="I35" s="37">
        <v>4.67</v>
      </c>
      <c r="J35" s="38">
        <v>5.42</v>
      </c>
      <c r="K35" s="22"/>
      <c r="L35" s="22"/>
      <c r="M35" s="22"/>
      <c r="N35" s="22"/>
      <c r="O35" s="22"/>
      <c r="P35" s="22"/>
    </row>
    <row r="36" spans="1:16" ht="39" customHeight="1" x14ac:dyDescent="0.2">
      <c r="A36" s="22"/>
      <c r="B36" s="35"/>
      <c r="C36" s="1159" t="s">
        <v>569</v>
      </c>
      <c r="D36" s="1159"/>
      <c r="E36" s="1160"/>
      <c r="F36" s="36">
        <v>0</v>
      </c>
      <c r="G36" s="37" t="s">
        <v>570</v>
      </c>
      <c r="H36" s="37">
        <v>2.4500000000000002</v>
      </c>
      <c r="I36" s="37">
        <v>2.69</v>
      </c>
      <c r="J36" s="38">
        <v>3.78</v>
      </c>
      <c r="K36" s="22"/>
      <c r="L36" s="22"/>
      <c r="M36" s="22"/>
      <c r="N36" s="22"/>
      <c r="O36" s="22"/>
      <c r="P36" s="22"/>
    </row>
    <row r="37" spans="1:16" ht="39" customHeight="1" x14ac:dyDescent="0.2">
      <c r="A37" s="22"/>
      <c r="B37" s="35"/>
      <c r="C37" s="1159" t="s">
        <v>571</v>
      </c>
      <c r="D37" s="1159"/>
      <c r="E37" s="1160"/>
      <c r="F37" s="36">
        <v>0.76</v>
      </c>
      <c r="G37" s="37">
        <v>0.31</v>
      </c>
      <c r="H37" s="37">
        <v>0.56000000000000005</v>
      </c>
      <c r="I37" s="37">
        <v>0.75</v>
      </c>
      <c r="J37" s="38">
        <v>0.83</v>
      </c>
      <c r="K37" s="22"/>
      <c r="L37" s="22"/>
      <c r="M37" s="22"/>
      <c r="N37" s="22"/>
      <c r="O37" s="22"/>
      <c r="P37" s="22"/>
    </row>
    <row r="38" spans="1:16" ht="39" customHeight="1" x14ac:dyDescent="0.2">
      <c r="A38" s="22"/>
      <c r="B38" s="35"/>
      <c r="C38" s="1159" t="s">
        <v>572</v>
      </c>
      <c r="D38" s="1159"/>
      <c r="E38" s="1160"/>
      <c r="F38" s="36">
        <v>0.65</v>
      </c>
      <c r="G38" s="37">
        <v>0.32</v>
      </c>
      <c r="H38" s="37">
        <v>0.67</v>
      </c>
      <c r="I38" s="37">
        <v>0.4</v>
      </c>
      <c r="J38" s="38">
        <v>0.4</v>
      </c>
      <c r="K38" s="22"/>
      <c r="L38" s="22"/>
      <c r="M38" s="22"/>
      <c r="N38" s="22"/>
      <c r="O38" s="22"/>
      <c r="P38" s="22"/>
    </row>
    <row r="39" spans="1:16" ht="39" customHeight="1" x14ac:dyDescent="0.2">
      <c r="A39" s="22"/>
      <c r="B39" s="35"/>
      <c r="C39" s="1159" t="s">
        <v>573</v>
      </c>
      <c r="D39" s="1159"/>
      <c r="E39" s="1160"/>
      <c r="F39" s="36">
        <v>1.0900000000000001</v>
      </c>
      <c r="G39" s="37">
        <v>2</v>
      </c>
      <c r="H39" s="37">
        <v>1.44</v>
      </c>
      <c r="I39" s="37">
        <v>0.51</v>
      </c>
      <c r="J39" s="38">
        <v>0.25</v>
      </c>
      <c r="K39" s="22"/>
      <c r="L39" s="22"/>
      <c r="M39" s="22"/>
      <c r="N39" s="22"/>
      <c r="O39" s="22"/>
      <c r="P39" s="22"/>
    </row>
    <row r="40" spans="1:16" ht="39" customHeight="1" x14ac:dyDescent="0.2">
      <c r="A40" s="22"/>
      <c r="B40" s="35"/>
      <c r="C40" s="1159" t="s">
        <v>574</v>
      </c>
      <c r="D40" s="1159"/>
      <c r="E40" s="1160"/>
      <c r="F40" s="36">
        <v>0</v>
      </c>
      <c r="G40" s="37">
        <v>0</v>
      </c>
      <c r="H40" s="37">
        <v>0</v>
      </c>
      <c r="I40" s="37">
        <v>0</v>
      </c>
      <c r="J40" s="38">
        <v>0</v>
      </c>
      <c r="K40" s="22"/>
      <c r="L40" s="22"/>
      <c r="M40" s="22"/>
      <c r="N40" s="22"/>
      <c r="O40" s="22"/>
      <c r="P40" s="22"/>
    </row>
    <row r="41" spans="1:16" ht="39" customHeight="1" x14ac:dyDescent="0.2">
      <c r="A41" s="22"/>
      <c r="B41" s="35"/>
      <c r="C41" s="1159"/>
      <c r="D41" s="1159"/>
      <c r="E41" s="1160"/>
      <c r="F41" s="36"/>
      <c r="G41" s="37"/>
      <c r="H41" s="37"/>
      <c r="I41" s="37"/>
      <c r="J41" s="38"/>
      <c r="K41" s="22"/>
      <c r="L41" s="22"/>
      <c r="M41" s="22"/>
      <c r="N41" s="22"/>
      <c r="O41" s="22"/>
      <c r="P41" s="22"/>
    </row>
    <row r="42" spans="1:16" ht="39" customHeight="1" x14ac:dyDescent="0.2">
      <c r="A42" s="22"/>
      <c r="B42" s="39"/>
      <c r="C42" s="1159" t="s">
        <v>575</v>
      </c>
      <c r="D42" s="1159"/>
      <c r="E42" s="1160"/>
      <c r="F42" s="36" t="s">
        <v>576</v>
      </c>
      <c r="G42" s="37" t="s">
        <v>518</v>
      </c>
      <c r="H42" s="37" t="s">
        <v>518</v>
      </c>
      <c r="I42" s="37" t="s">
        <v>518</v>
      </c>
      <c r="J42" s="38" t="s">
        <v>518</v>
      </c>
      <c r="K42" s="22"/>
      <c r="L42" s="22"/>
      <c r="M42" s="22"/>
      <c r="N42" s="22"/>
      <c r="O42" s="22"/>
      <c r="P42" s="22"/>
    </row>
    <row r="43" spans="1:16" ht="39" customHeight="1" thickBot="1" x14ac:dyDescent="0.25">
      <c r="A43" s="22"/>
      <c r="B43" s="40"/>
      <c r="C43" s="1161" t="s">
        <v>577</v>
      </c>
      <c r="D43" s="1161"/>
      <c r="E43" s="1162"/>
      <c r="F43" s="41">
        <v>0</v>
      </c>
      <c r="G43" s="42">
        <v>0</v>
      </c>
      <c r="H43" s="42" t="s">
        <v>518</v>
      </c>
      <c r="I43" s="42" t="s">
        <v>518</v>
      </c>
      <c r="J43" s="43" t="s">
        <v>518</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AGk0dpySz/H5XDos3UPpWxfYdiSxtVKmpsczYyUm+GnZRnFKk7FDuBYDqWu8fIDX0z1yVy7na5nsdErOUqGWpQ==" saltValue="7QxI3jkIxaQNs/ztBaIi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 zoomScale="70" zoomScaleNormal="70" zoomScaleSheetLayoutView="55" workbookViewId="0">
      <selection activeCell="F59" sqref="F59"/>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3">
      <c r="A44" s="46"/>
      <c r="B44" s="49" t="s">
        <v>10</v>
      </c>
      <c r="C44" s="50"/>
      <c r="D44" s="50"/>
      <c r="E44" s="51"/>
      <c r="F44" s="51"/>
      <c r="G44" s="51"/>
      <c r="H44" s="51"/>
      <c r="I44" s="51"/>
      <c r="J44" s="52" t="s">
        <v>2</v>
      </c>
      <c r="K44" s="53" t="s">
        <v>559</v>
      </c>
      <c r="L44" s="54" t="s">
        <v>560</v>
      </c>
      <c r="M44" s="54" t="s">
        <v>561</v>
      </c>
      <c r="N44" s="54" t="s">
        <v>562</v>
      </c>
      <c r="O44" s="55" t="s">
        <v>563</v>
      </c>
      <c r="P44" s="46"/>
      <c r="Q44" s="46"/>
      <c r="R44" s="46"/>
      <c r="S44" s="46"/>
      <c r="T44" s="46"/>
      <c r="U44" s="46"/>
    </row>
    <row r="45" spans="1:21" ht="30.75" customHeight="1" x14ac:dyDescent="0.2">
      <c r="A45" s="46"/>
      <c r="B45" s="1165" t="s">
        <v>11</v>
      </c>
      <c r="C45" s="1166"/>
      <c r="D45" s="56"/>
      <c r="E45" s="1171" t="s">
        <v>12</v>
      </c>
      <c r="F45" s="1171"/>
      <c r="G45" s="1171"/>
      <c r="H45" s="1171"/>
      <c r="I45" s="1171"/>
      <c r="J45" s="1172"/>
      <c r="K45" s="57">
        <v>4010</v>
      </c>
      <c r="L45" s="58">
        <v>3951</v>
      </c>
      <c r="M45" s="58">
        <v>3946</v>
      </c>
      <c r="N45" s="58">
        <v>4077</v>
      </c>
      <c r="O45" s="59">
        <v>4391</v>
      </c>
      <c r="P45" s="46"/>
      <c r="Q45" s="46"/>
      <c r="R45" s="46"/>
      <c r="S45" s="46"/>
      <c r="T45" s="46"/>
      <c r="U45" s="46"/>
    </row>
    <row r="46" spans="1:21" ht="30.75" customHeight="1" x14ac:dyDescent="0.2">
      <c r="A46" s="46"/>
      <c r="B46" s="1167"/>
      <c r="C46" s="1168"/>
      <c r="D46" s="60"/>
      <c r="E46" s="1173" t="s">
        <v>13</v>
      </c>
      <c r="F46" s="1173"/>
      <c r="G46" s="1173"/>
      <c r="H46" s="1173"/>
      <c r="I46" s="1173"/>
      <c r="J46" s="1174"/>
      <c r="K46" s="61" t="s">
        <v>518</v>
      </c>
      <c r="L46" s="62" t="s">
        <v>518</v>
      </c>
      <c r="M46" s="62" t="s">
        <v>518</v>
      </c>
      <c r="N46" s="62" t="s">
        <v>518</v>
      </c>
      <c r="O46" s="63" t="s">
        <v>518</v>
      </c>
      <c r="P46" s="46"/>
      <c r="Q46" s="46"/>
      <c r="R46" s="46"/>
      <c r="S46" s="46"/>
      <c r="T46" s="46"/>
      <c r="U46" s="46"/>
    </row>
    <row r="47" spans="1:21" ht="30.75" customHeight="1" x14ac:dyDescent="0.2">
      <c r="A47" s="46"/>
      <c r="B47" s="1167"/>
      <c r="C47" s="1168"/>
      <c r="D47" s="60"/>
      <c r="E47" s="1173" t="s">
        <v>14</v>
      </c>
      <c r="F47" s="1173"/>
      <c r="G47" s="1173"/>
      <c r="H47" s="1173"/>
      <c r="I47" s="1173"/>
      <c r="J47" s="1174"/>
      <c r="K47" s="61" t="s">
        <v>518</v>
      </c>
      <c r="L47" s="62" t="s">
        <v>518</v>
      </c>
      <c r="M47" s="62" t="s">
        <v>518</v>
      </c>
      <c r="N47" s="62" t="s">
        <v>518</v>
      </c>
      <c r="O47" s="63" t="s">
        <v>518</v>
      </c>
      <c r="P47" s="46"/>
      <c r="Q47" s="46"/>
      <c r="R47" s="46"/>
      <c r="S47" s="46"/>
      <c r="T47" s="46"/>
      <c r="U47" s="46"/>
    </row>
    <row r="48" spans="1:21" ht="30.75" customHeight="1" x14ac:dyDescent="0.2">
      <c r="A48" s="46"/>
      <c r="B48" s="1167"/>
      <c r="C48" s="1168"/>
      <c r="D48" s="60"/>
      <c r="E48" s="1173" t="s">
        <v>15</v>
      </c>
      <c r="F48" s="1173"/>
      <c r="G48" s="1173"/>
      <c r="H48" s="1173"/>
      <c r="I48" s="1173"/>
      <c r="J48" s="1174"/>
      <c r="K48" s="61">
        <v>1198</v>
      </c>
      <c r="L48" s="62">
        <v>1223</v>
      </c>
      <c r="M48" s="62">
        <v>1122</v>
      </c>
      <c r="N48" s="62">
        <v>1193</v>
      </c>
      <c r="O48" s="63">
        <v>1050</v>
      </c>
      <c r="P48" s="46"/>
      <c r="Q48" s="46"/>
      <c r="R48" s="46"/>
      <c r="S48" s="46"/>
      <c r="T48" s="46"/>
      <c r="U48" s="46"/>
    </row>
    <row r="49" spans="1:21" ht="30.75" customHeight="1" x14ac:dyDescent="0.2">
      <c r="A49" s="46"/>
      <c r="B49" s="1167"/>
      <c r="C49" s="1168"/>
      <c r="D49" s="60"/>
      <c r="E49" s="1173" t="s">
        <v>16</v>
      </c>
      <c r="F49" s="1173"/>
      <c r="G49" s="1173"/>
      <c r="H49" s="1173"/>
      <c r="I49" s="1173"/>
      <c r="J49" s="1174"/>
      <c r="K49" s="61">
        <v>404</v>
      </c>
      <c r="L49" s="62">
        <v>364</v>
      </c>
      <c r="M49" s="62">
        <v>258</v>
      </c>
      <c r="N49" s="62">
        <v>264</v>
      </c>
      <c r="O49" s="63">
        <v>329</v>
      </c>
      <c r="P49" s="46"/>
      <c r="Q49" s="46"/>
      <c r="R49" s="46"/>
      <c r="S49" s="46"/>
      <c r="T49" s="46"/>
      <c r="U49" s="46"/>
    </row>
    <row r="50" spans="1:21" ht="30.75" customHeight="1" x14ac:dyDescent="0.2">
      <c r="A50" s="46"/>
      <c r="B50" s="1167"/>
      <c r="C50" s="1168"/>
      <c r="D50" s="60"/>
      <c r="E50" s="1173" t="s">
        <v>17</v>
      </c>
      <c r="F50" s="1173"/>
      <c r="G50" s="1173"/>
      <c r="H50" s="1173"/>
      <c r="I50" s="1173"/>
      <c r="J50" s="1174"/>
      <c r="K50" s="61">
        <v>340</v>
      </c>
      <c r="L50" s="62">
        <v>340</v>
      </c>
      <c r="M50" s="62">
        <v>339</v>
      </c>
      <c r="N50" s="62">
        <v>156</v>
      </c>
      <c r="O50" s="63">
        <v>156</v>
      </c>
      <c r="P50" s="46"/>
      <c r="Q50" s="46"/>
      <c r="R50" s="46"/>
      <c r="S50" s="46"/>
      <c r="T50" s="46"/>
      <c r="U50" s="46"/>
    </row>
    <row r="51" spans="1:21" ht="30.75" customHeight="1" x14ac:dyDescent="0.2">
      <c r="A51" s="46"/>
      <c r="B51" s="1169"/>
      <c r="C51" s="1170"/>
      <c r="D51" s="64"/>
      <c r="E51" s="1173" t="s">
        <v>18</v>
      </c>
      <c r="F51" s="1173"/>
      <c r="G51" s="1173"/>
      <c r="H51" s="1173"/>
      <c r="I51" s="1173"/>
      <c r="J51" s="1174"/>
      <c r="K51" s="61" t="s">
        <v>518</v>
      </c>
      <c r="L51" s="62" t="s">
        <v>518</v>
      </c>
      <c r="M51" s="62" t="s">
        <v>518</v>
      </c>
      <c r="N51" s="62" t="s">
        <v>518</v>
      </c>
      <c r="O51" s="63" t="s">
        <v>518</v>
      </c>
      <c r="P51" s="46"/>
      <c r="Q51" s="46"/>
      <c r="R51" s="46"/>
      <c r="S51" s="46"/>
      <c r="T51" s="46"/>
      <c r="U51" s="46"/>
    </row>
    <row r="52" spans="1:21" ht="30.75" customHeight="1" x14ac:dyDescent="0.2">
      <c r="A52" s="46"/>
      <c r="B52" s="1175" t="s">
        <v>19</v>
      </c>
      <c r="C52" s="1176"/>
      <c r="D52" s="64"/>
      <c r="E52" s="1173" t="s">
        <v>20</v>
      </c>
      <c r="F52" s="1173"/>
      <c r="G52" s="1173"/>
      <c r="H52" s="1173"/>
      <c r="I52" s="1173"/>
      <c r="J52" s="1174"/>
      <c r="K52" s="61">
        <v>4013</v>
      </c>
      <c r="L52" s="62">
        <v>3990</v>
      </c>
      <c r="M52" s="62">
        <v>4001</v>
      </c>
      <c r="N52" s="62">
        <v>4012</v>
      </c>
      <c r="O52" s="63">
        <v>3995</v>
      </c>
      <c r="P52" s="46"/>
      <c r="Q52" s="46"/>
      <c r="R52" s="46"/>
      <c r="S52" s="46"/>
      <c r="T52" s="46"/>
      <c r="U52" s="46"/>
    </row>
    <row r="53" spans="1:21" ht="30.75" customHeight="1" thickBot="1" x14ac:dyDescent="0.25">
      <c r="A53" s="46"/>
      <c r="B53" s="1177" t="s">
        <v>21</v>
      </c>
      <c r="C53" s="1178"/>
      <c r="D53" s="65"/>
      <c r="E53" s="1179" t="s">
        <v>22</v>
      </c>
      <c r="F53" s="1179"/>
      <c r="G53" s="1179"/>
      <c r="H53" s="1179"/>
      <c r="I53" s="1179"/>
      <c r="J53" s="1180"/>
      <c r="K53" s="66">
        <v>1939</v>
      </c>
      <c r="L53" s="67">
        <v>1888</v>
      </c>
      <c r="M53" s="67">
        <v>1664</v>
      </c>
      <c r="N53" s="67">
        <v>1678</v>
      </c>
      <c r="O53" s="68">
        <v>1931</v>
      </c>
      <c r="P53" s="46"/>
      <c r="Q53" s="46"/>
      <c r="R53" s="46"/>
      <c r="S53" s="46"/>
      <c r="T53" s="46"/>
      <c r="U53" s="46"/>
    </row>
    <row r="54" spans="1:21" ht="24" customHeight="1" x14ac:dyDescent="0.2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25</v>
      </c>
      <c r="C56" s="71"/>
      <c r="D56" s="71"/>
      <c r="E56" s="71"/>
      <c r="F56" s="71"/>
      <c r="G56" s="71"/>
      <c r="H56" s="71"/>
      <c r="I56" s="71"/>
      <c r="J56" s="71"/>
      <c r="K56" s="72"/>
      <c r="L56" s="72"/>
      <c r="M56" s="72"/>
      <c r="N56" s="72"/>
      <c r="O56" s="73" t="s">
        <v>578</v>
      </c>
      <c r="P56" s="46"/>
      <c r="Q56" s="46"/>
      <c r="R56" s="46"/>
      <c r="S56" s="46"/>
      <c r="T56" s="46"/>
      <c r="U56" s="46"/>
    </row>
    <row r="57" spans="1:21" ht="31.5" customHeight="1" thickBot="1" x14ac:dyDescent="0.3">
      <c r="A57" s="46"/>
      <c r="B57" s="74"/>
      <c r="C57" s="75"/>
      <c r="D57" s="75"/>
      <c r="E57" s="76"/>
      <c r="F57" s="76"/>
      <c r="G57" s="76"/>
      <c r="H57" s="76"/>
      <c r="I57" s="76"/>
      <c r="J57" s="77" t="s">
        <v>2</v>
      </c>
      <c r="K57" s="78" t="s">
        <v>579</v>
      </c>
      <c r="L57" s="79" t="s">
        <v>580</v>
      </c>
      <c r="M57" s="79" t="s">
        <v>581</v>
      </c>
      <c r="N57" s="79" t="s">
        <v>582</v>
      </c>
      <c r="O57" s="80" t="s">
        <v>583</v>
      </c>
      <c r="P57" s="46"/>
      <c r="Q57" s="46"/>
      <c r="R57" s="46"/>
      <c r="S57" s="46"/>
      <c r="T57" s="46"/>
      <c r="U57" s="46"/>
    </row>
    <row r="58" spans="1:21" ht="31.5" customHeight="1" x14ac:dyDescent="0.2">
      <c r="B58" s="1181" t="s">
        <v>26</v>
      </c>
      <c r="C58" s="1182"/>
      <c r="D58" s="1187" t="s">
        <v>27</v>
      </c>
      <c r="E58" s="1188"/>
      <c r="F58" s="1188"/>
      <c r="G58" s="1188"/>
      <c r="H58" s="1188"/>
      <c r="I58" s="1188"/>
      <c r="J58" s="1189"/>
      <c r="K58" s="81"/>
      <c r="L58" s="82"/>
      <c r="M58" s="82"/>
      <c r="N58" s="82"/>
      <c r="O58" s="83"/>
    </row>
    <row r="59" spans="1:21" ht="31.5" customHeight="1" x14ac:dyDescent="0.2">
      <c r="B59" s="1183"/>
      <c r="C59" s="1184"/>
      <c r="D59" s="1190" t="s">
        <v>28</v>
      </c>
      <c r="E59" s="1191"/>
      <c r="F59" s="1191"/>
      <c r="G59" s="1191"/>
      <c r="H59" s="1191"/>
      <c r="I59" s="1191"/>
      <c r="J59" s="1192"/>
      <c r="K59" s="84"/>
      <c r="L59" s="85"/>
      <c r="M59" s="85"/>
      <c r="N59" s="85"/>
      <c r="O59" s="86"/>
    </row>
    <row r="60" spans="1:21" ht="31.5" customHeight="1" thickBot="1" x14ac:dyDescent="0.25">
      <c r="B60" s="1185"/>
      <c r="C60" s="1186"/>
      <c r="D60" s="1193" t="s">
        <v>29</v>
      </c>
      <c r="E60" s="1194"/>
      <c r="F60" s="1194"/>
      <c r="G60" s="1194"/>
      <c r="H60" s="1194"/>
      <c r="I60" s="1194"/>
      <c r="J60" s="1195"/>
      <c r="K60" s="87"/>
      <c r="L60" s="88"/>
      <c r="M60" s="88"/>
      <c r="N60" s="88"/>
      <c r="O60" s="89"/>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FYeQ4r1R+QwhQrls8DwjFwHhGwnO/YU0aSJvuPcN32JIKSl8hsGGySVmi2JmS00k1Z6IzXAixsdIgIA+DxM7g==" saltValue="q23d0czuTHwJBabRBLcPr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F59" sqref="F59"/>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3">
      <c r="B40" s="96" t="s">
        <v>10</v>
      </c>
      <c r="C40" s="97"/>
      <c r="D40" s="97"/>
      <c r="E40" s="98"/>
      <c r="F40" s="98"/>
      <c r="G40" s="98"/>
      <c r="H40" s="99" t="s">
        <v>2</v>
      </c>
      <c r="I40" s="100" t="s">
        <v>559</v>
      </c>
      <c r="J40" s="101" t="s">
        <v>560</v>
      </c>
      <c r="K40" s="101" t="s">
        <v>561</v>
      </c>
      <c r="L40" s="101" t="s">
        <v>562</v>
      </c>
      <c r="M40" s="102" t="s">
        <v>563</v>
      </c>
    </row>
    <row r="41" spans="2:13" ht="27.75" customHeight="1" x14ac:dyDescent="0.2">
      <c r="B41" s="1196" t="s">
        <v>32</v>
      </c>
      <c r="C41" s="1197"/>
      <c r="D41" s="103"/>
      <c r="E41" s="1202" t="s">
        <v>33</v>
      </c>
      <c r="F41" s="1202"/>
      <c r="G41" s="1202"/>
      <c r="H41" s="1203"/>
      <c r="I41" s="342">
        <v>46434</v>
      </c>
      <c r="J41" s="343">
        <v>48314</v>
      </c>
      <c r="K41" s="343">
        <v>47082</v>
      </c>
      <c r="L41" s="343">
        <v>46195</v>
      </c>
      <c r="M41" s="344">
        <v>44678</v>
      </c>
    </row>
    <row r="42" spans="2:13" ht="27.75" customHeight="1" x14ac:dyDescent="0.2">
      <c r="B42" s="1198"/>
      <c r="C42" s="1199"/>
      <c r="D42" s="104"/>
      <c r="E42" s="1204" t="s">
        <v>34</v>
      </c>
      <c r="F42" s="1204"/>
      <c r="G42" s="1204"/>
      <c r="H42" s="1205"/>
      <c r="I42" s="345">
        <v>2880</v>
      </c>
      <c r="J42" s="346">
        <v>3662</v>
      </c>
      <c r="K42" s="346">
        <v>3119</v>
      </c>
      <c r="L42" s="346">
        <v>2944</v>
      </c>
      <c r="M42" s="347">
        <v>2676</v>
      </c>
    </row>
    <row r="43" spans="2:13" ht="27.75" customHeight="1" x14ac:dyDescent="0.2">
      <c r="B43" s="1198"/>
      <c r="C43" s="1199"/>
      <c r="D43" s="104"/>
      <c r="E43" s="1204" t="s">
        <v>35</v>
      </c>
      <c r="F43" s="1204"/>
      <c r="G43" s="1204"/>
      <c r="H43" s="1205"/>
      <c r="I43" s="345">
        <v>18740</v>
      </c>
      <c r="J43" s="346">
        <v>18671</v>
      </c>
      <c r="K43" s="346">
        <v>18265</v>
      </c>
      <c r="L43" s="346">
        <v>17878</v>
      </c>
      <c r="M43" s="347">
        <v>17207</v>
      </c>
    </row>
    <row r="44" spans="2:13" ht="27.75" customHeight="1" x14ac:dyDescent="0.2">
      <c r="B44" s="1198"/>
      <c r="C44" s="1199"/>
      <c r="D44" s="104"/>
      <c r="E44" s="1204" t="s">
        <v>36</v>
      </c>
      <c r="F44" s="1204"/>
      <c r="G44" s="1204"/>
      <c r="H44" s="1205"/>
      <c r="I44" s="345">
        <v>2048</v>
      </c>
      <c r="J44" s="346">
        <v>2954</v>
      </c>
      <c r="K44" s="346">
        <v>6748</v>
      </c>
      <c r="L44" s="346">
        <v>6613</v>
      </c>
      <c r="M44" s="347">
        <v>6365</v>
      </c>
    </row>
    <row r="45" spans="2:13" ht="27.75" customHeight="1" x14ac:dyDescent="0.2">
      <c r="B45" s="1198"/>
      <c r="C45" s="1199"/>
      <c r="D45" s="104"/>
      <c r="E45" s="1204" t="s">
        <v>37</v>
      </c>
      <c r="F45" s="1204"/>
      <c r="G45" s="1204"/>
      <c r="H45" s="1205"/>
      <c r="I45" s="345">
        <v>3898</v>
      </c>
      <c r="J45" s="346">
        <v>3674</v>
      </c>
      <c r="K45" s="346">
        <v>3841</v>
      </c>
      <c r="L45" s="346">
        <v>3792</v>
      </c>
      <c r="M45" s="347">
        <v>3731</v>
      </c>
    </row>
    <row r="46" spans="2:13" ht="27.75" customHeight="1" x14ac:dyDescent="0.2">
      <c r="B46" s="1198"/>
      <c r="C46" s="1199"/>
      <c r="D46" s="105"/>
      <c r="E46" s="1204" t="s">
        <v>38</v>
      </c>
      <c r="F46" s="1204"/>
      <c r="G46" s="1204"/>
      <c r="H46" s="1205"/>
      <c r="I46" s="345" t="s">
        <v>518</v>
      </c>
      <c r="J46" s="346" t="s">
        <v>518</v>
      </c>
      <c r="K46" s="346" t="s">
        <v>518</v>
      </c>
      <c r="L46" s="346" t="s">
        <v>518</v>
      </c>
      <c r="M46" s="347" t="s">
        <v>518</v>
      </c>
    </row>
    <row r="47" spans="2:13" ht="27.75" customHeight="1" x14ac:dyDescent="0.2">
      <c r="B47" s="1198"/>
      <c r="C47" s="1199"/>
      <c r="D47" s="106"/>
      <c r="E47" s="1206" t="s">
        <v>39</v>
      </c>
      <c r="F47" s="1207"/>
      <c r="G47" s="1207"/>
      <c r="H47" s="1208"/>
      <c r="I47" s="345" t="s">
        <v>518</v>
      </c>
      <c r="J47" s="346" t="s">
        <v>518</v>
      </c>
      <c r="K47" s="346" t="s">
        <v>518</v>
      </c>
      <c r="L47" s="346" t="s">
        <v>518</v>
      </c>
      <c r="M47" s="347" t="s">
        <v>518</v>
      </c>
    </row>
    <row r="48" spans="2:13" ht="27.75" customHeight="1" x14ac:dyDescent="0.2">
      <c r="B48" s="1198"/>
      <c r="C48" s="1199"/>
      <c r="D48" s="104"/>
      <c r="E48" s="1204" t="s">
        <v>40</v>
      </c>
      <c r="F48" s="1204"/>
      <c r="G48" s="1204"/>
      <c r="H48" s="1205"/>
      <c r="I48" s="345" t="s">
        <v>518</v>
      </c>
      <c r="J48" s="346" t="s">
        <v>518</v>
      </c>
      <c r="K48" s="346" t="s">
        <v>518</v>
      </c>
      <c r="L48" s="346" t="s">
        <v>518</v>
      </c>
      <c r="M48" s="347" t="s">
        <v>518</v>
      </c>
    </row>
    <row r="49" spans="2:13" ht="27.75" customHeight="1" x14ac:dyDescent="0.2">
      <c r="B49" s="1200"/>
      <c r="C49" s="1201"/>
      <c r="D49" s="104"/>
      <c r="E49" s="1204" t="s">
        <v>41</v>
      </c>
      <c r="F49" s="1204"/>
      <c r="G49" s="1204"/>
      <c r="H49" s="1205"/>
      <c r="I49" s="345" t="s">
        <v>518</v>
      </c>
      <c r="J49" s="346" t="s">
        <v>518</v>
      </c>
      <c r="K49" s="346" t="s">
        <v>518</v>
      </c>
      <c r="L49" s="346" t="s">
        <v>518</v>
      </c>
      <c r="M49" s="347" t="s">
        <v>518</v>
      </c>
    </row>
    <row r="50" spans="2:13" ht="27.75" customHeight="1" x14ac:dyDescent="0.2">
      <c r="B50" s="1209" t="s">
        <v>42</v>
      </c>
      <c r="C50" s="1210"/>
      <c r="D50" s="107"/>
      <c r="E50" s="1204" t="s">
        <v>43</v>
      </c>
      <c r="F50" s="1204"/>
      <c r="G50" s="1204"/>
      <c r="H50" s="1205"/>
      <c r="I50" s="345">
        <v>5398</v>
      </c>
      <c r="J50" s="346">
        <v>4374</v>
      </c>
      <c r="K50" s="346">
        <v>4284</v>
      </c>
      <c r="L50" s="346">
        <v>4600</v>
      </c>
      <c r="M50" s="347">
        <v>4583</v>
      </c>
    </row>
    <row r="51" spans="2:13" ht="27.75" customHeight="1" x14ac:dyDescent="0.2">
      <c r="B51" s="1198"/>
      <c r="C51" s="1199"/>
      <c r="D51" s="104"/>
      <c r="E51" s="1204" t="s">
        <v>44</v>
      </c>
      <c r="F51" s="1204"/>
      <c r="G51" s="1204"/>
      <c r="H51" s="1205"/>
      <c r="I51" s="345">
        <v>8803</v>
      </c>
      <c r="J51" s="346">
        <v>8254</v>
      </c>
      <c r="K51" s="346">
        <v>8073</v>
      </c>
      <c r="L51" s="346">
        <v>7820</v>
      </c>
      <c r="M51" s="347">
        <v>7695</v>
      </c>
    </row>
    <row r="52" spans="2:13" ht="27.75" customHeight="1" x14ac:dyDescent="0.2">
      <c r="B52" s="1200"/>
      <c r="C52" s="1201"/>
      <c r="D52" s="104"/>
      <c r="E52" s="1204" t="s">
        <v>45</v>
      </c>
      <c r="F52" s="1204"/>
      <c r="G52" s="1204"/>
      <c r="H52" s="1205"/>
      <c r="I52" s="345">
        <v>42506</v>
      </c>
      <c r="J52" s="346">
        <v>44043</v>
      </c>
      <c r="K52" s="346">
        <v>44382</v>
      </c>
      <c r="L52" s="346">
        <v>44021</v>
      </c>
      <c r="M52" s="347">
        <v>41628</v>
      </c>
    </row>
    <row r="53" spans="2:13" ht="27.75" customHeight="1" thickBot="1" x14ac:dyDescent="0.25">
      <c r="B53" s="1211" t="s">
        <v>46</v>
      </c>
      <c r="C53" s="1212"/>
      <c r="D53" s="108"/>
      <c r="E53" s="1213" t="s">
        <v>47</v>
      </c>
      <c r="F53" s="1213"/>
      <c r="G53" s="1213"/>
      <c r="H53" s="1214"/>
      <c r="I53" s="348">
        <v>17293</v>
      </c>
      <c r="J53" s="349">
        <v>20604</v>
      </c>
      <c r="K53" s="349">
        <v>22316</v>
      </c>
      <c r="L53" s="349">
        <v>20982</v>
      </c>
      <c r="M53" s="350">
        <v>20752</v>
      </c>
    </row>
    <row r="54" spans="2:13" ht="27.75" customHeight="1" x14ac:dyDescent="0.25">
      <c r="B54" s="109" t="s">
        <v>48</v>
      </c>
      <c r="C54" s="110"/>
      <c r="D54" s="110"/>
      <c r="E54" s="111"/>
      <c r="F54" s="111"/>
      <c r="G54" s="111"/>
      <c r="H54" s="111"/>
      <c r="I54" s="112"/>
      <c r="J54" s="112"/>
      <c r="K54" s="112"/>
      <c r="L54" s="112"/>
      <c r="M54" s="112"/>
    </row>
    <row r="55" spans="2:13" ht="13" x14ac:dyDescent="0.2"/>
  </sheetData>
  <sheetProtection algorithmName="SHA-512" hashValue="STg4AfqFJuCE5eksUgsPYWuT5j++Cu1XV/vrnn+7ofjaiUdwi1x4frA2Wl4qOEuGoneM2Fp8cxVc6DrICbOesw==" saltValue="t6ikvkWtuAMtA5uzvchw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7" zoomScale="70" zoomScaleNormal="70" zoomScaleSheetLayoutView="100" workbookViewId="0">
      <selection activeCell="F59" sqref="F59"/>
    </sheetView>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49</v>
      </c>
    </row>
    <row r="54" spans="2:8" ht="29.25" customHeight="1" thickBot="1" x14ac:dyDescent="0.35">
      <c r="B54" s="114" t="s">
        <v>1</v>
      </c>
      <c r="C54" s="115"/>
      <c r="D54" s="115"/>
      <c r="E54" s="116" t="s">
        <v>2</v>
      </c>
      <c r="F54" s="117" t="s">
        <v>561</v>
      </c>
      <c r="G54" s="117" t="s">
        <v>562</v>
      </c>
      <c r="H54" s="118" t="s">
        <v>563</v>
      </c>
    </row>
    <row r="55" spans="2:8" ht="52.5" customHeight="1" x14ac:dyDescent="0.2">
      <c r="B55" s="119"/>
      <c r="C55" s="1223" t="s">
        <v>50</v>
      </c>
      <c r="D55" s="1223"/>
      <c r="E55" s="1224"/>
      <c r="F55" s="120">
        <v>2550</v>
      </c>
      <c r="G55" s="120">
        <v>2797</v>
      </c>
      <c r="H55" s="121">
        <v>2310</v>
      </c>
    </row>
    <row r="56" spans="2:8" ht="52.5" customHeight="1" x14ac:dyDescent="0.2">
      <c r="B56" s="122"/>
      <c r="C56" s="1225" t="s">
        <v>51</v>
      </c>
      <c r="D56" s="1225"/>
      <c r="E56" s="1226"/>
      <c r="F56" s="123">
        <v>14</v>
      </c>
      <c r="G56" s="123">
        <v>15</v>
      </c>
      <c r="H56" s="124">
        <v>297</v>
      </c>
    </row>
    <row r="57" spans="2:8" ht="53.25" customHeight="1" x14ac:dyDescent="0.2">
      <c r="B57" s="122"/>
      <c r="C57" s="1227" t="s">
        <v>52</v>
      </c>
      <c r="D57" s="1227"/>
      <c r="E57" s="1228"/>
      <c r="F57" s="125">
        <v>1514</v>
      </c>
      <c r="G57" s="125">
        <v>1144</v>
      </c>
      <c r="H57" s="126">
        <v>1154</v>
      </c>
    </row>
    <row r="58" spans="2:8" ht="45.75" customHeight="1" x14ac:dyDescent="0.2">
      <c r="B58" s="127"/>
      <c r="C58" s="1215" t="s">
        <v>607</v>
      </c>
      <c r="D58" s="1216"/>
      <c r="E58" s="1217"/>
      <c r="F58" s="128">
        <v>437</v>
      </c>
      <c r="G58" s="128">
        <v>301</v>
      </c>
      <c r="H58" s="129">
        <v>287</v>
      </c>
    </row>
    <row r="59" spans="2:8" ht="45.75" customHeight="1" x14ac:dyDescent="0.2">
      <c r="B59" s="127"/>
      <c r="C59" s="1215" t="s">
        <v>608</v>
      </c>
      <c r="D59" s="1216"/>
      <c r="E59" s="1217"/>
      <c r="F59" s="128">
        <v>512</v>
      </c>
      <c r="G59" s="128">
        <v>336</v>
      </c>
      <c r="H59" s="129">
        <v>258</v>
      </c>
    </row>
    <row r="60" spans="2:8" ht="45.75" customHeight="1" x14ac:dyDescent="0.2">
      <c r="B60" s="127"/>
      <c r="C60" s="1215" t="s">
        <v>609</v>
      </c>
      <c r="D60" s="1216"/>
      <c r="E60" s="1217"/>
      <c r="F60" s="128">
        <v>296</v>
      </c>
      <c r="G60" s="128">
        <v>260</v>
      </c>
      <c r="H60" s="129">
        <v>151</v>
      </c>
    </row>
    <row r="61" spans="2:8" ht="45.75" customHeight="1" x14ac:dyDescent="0.2">
      <c r="B61" s="127"/>
      <c r="C61" s="1215" t="s">
        <v>610</v>
      </c>
      <c r="D61" s="1216"/>
      <c r="E61" s="1217"/>
      <c r="F61" s="128">
        <v>0</v>
      </c>
      <c r="G61" s="128">
        <v>0</v>
      </c>
      <c r="H61" s="129">
        <v>109</v>
      </c>
    </row>
    <row r="62" spans="2:8" ht="45.75" customHeight="1" thickBot="1" x14ac:dyDescent="0.25">
      <c r="B62" s="130"/>
      <c r="C62" s="1218" t="s">
        <v>611</v>
      </c>
      <c r="D62" s="1219"/>
      <c r="E62" s="1220"/>
      <c r="F62" s="131">
        <v>0</v>
      </c>
      <c r="G62" s="131">
        <v>0</v>
      </c>
      <c r="H62" s="132">
        <v>100</v>
      </c>
    </row>
    <row r="63" spans="2:8" ht="52.5" customHeight="1" thickBot="1" x14ac:dyDescent="0.25">
      <c r="B63" s="133"/>
      <c r="C63" s="1221" t="s">
        <v>53</v>
      </c>
      <c r="D63" s="1221"/>
      <c r="E63" s="1222"/>
      <c r="F63" s="134">
        <v>4079</v>
      </c>
      <c r="G63" s="134">
        <v>3955</v>
      </c>
      <c r="H63" s="135">
        <v>3761</v>
      </c>
    </row>
    <row r="64" spans="2:8" ht="13" x14ac:dyDescent="0.2"/>
  </sheetData>
  <sheetProtection algorithmName="SHA-512" hashValue="yH+/NjUSLgwjozGohhQIzFjCQp18uc4On3Ly5g1SzJxnc9kSPfOfcuSx57RsAoAlLwZfS7bUm2Bzwk5xE2CfPQ==" saltValue="obbybcBgtLuMgXERxq0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33058-7715-48EF-B6CF-5184A0F1135B}">
  <sheetPr>
    <pageSetUpPr fitToPage="1"/>
  </sheetPr>
  <dimension ref="A1:DE85"/>
  <sheetViews>
    <sheetView showGridLines="0" topLeftCell="M49" zoomScale="85" zoomScaleNormal="85" zoomScaleSheetLayoutView="55" workbookViewId="0">
      <selection activeCell="AN65" sqref="AN65:DC69"/>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612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613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614</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615</v>
      </c>
    </row>
    <row r="50" spans="1:109" ht="13" x14ac:dyDescent="0.2">
      <c r="B50" s="259"/>
      <c r="G50" s="1229"/>
      <c r="H50" s="1229"/>
      <c r="I50" s="1229"/>
      <c r="J50" s="1229"/>
      <c r="K50" s="360"/>
      <c r="L50" s="360"/>
      <c r="M50" s="361"/>
      <c r="N50" s="361"/>
      <c r="AN50" s="1230"/>
      <c r="AO50" s="1231"/>
      <c r="AP50" s="1231"/>
      <c r="AQ50" s="1231"/>
      <c r="AR50" s="1231"/>
      <c r="AS50" s="1231"/>
      <c r="AT50" s="1231"/>
      <c r="AU50" s="1231"/>
      <c r="AV50" s="1231"/>
      <c r="AW50" s="1231"/>
      <c r="AX50" s="1231"/>
      <c r="AY50" s="1231"/>
      <c r="AZ50" s="1231"/>
      <c r="BA50" s="1231"/>
      <c r="BB50" s="1231"/>
      <c r="BC50" s="1231"/>
      <c r="BD50" s="1231"/>
      <c r="BE50" s="1231"/>
      <c r="BF50" s="1231"/>
      <c r="BG50" s="1231"/>
      <c r="BH50" s="1231"/>
      <c r="BI50" s="1231"/>
      <c r="BJ50" s="1231"/>
      <c r="BK50" s="1231"/>
      <c r="BL50" s="1231"/>
      <c r="BM50" s="1231"/>
      <c r="BN50" s="1231"/>
      <c r="BO50" s="1232"/>
      <c r="BP50" s="1233" t="s">
        <v>559</v>
      </c>
      <c r="BQ50" s="1233"/>
      <c r="BR50" s="1233"/>
      <c r="BS50" s="1233"/>
      <c r="BT50" s="1233"/>
      <c r="BU50" s="1233"/>
      <c r="BV50" s="1233"/>
      <c r="BW50" s="1233"/>
      <c r="BX50" s="1233" t="s">
        <v>560</v>
      </c>
      <c r="BY50" s="1233"/>
      <c r="BZ50" s="1233"/>
      <c r="CA50" s="1233"/>
      <c r="CB50" s="1233"/>
      <c r="CC50" s="1233"/>
      <c r="CD50" s="1233"/>
      <c r="CE50" s="1233"/>
      <c r="CF50" s="1233" t="s">
        <v>561</v>
      </c>
      <c r="CG50" s="1233"/>
      <c r="CH50" s="1233"/>
      <c r="CI50" s="1233"/>
      <c r="CJ50" s="1233"/>
      <c r="CK50" s="1233"/>
      <c r="CL50" s="1233"/>
      <c r="CM50" s="1233"/>
      <c r="CN50" s="1233" t="s">
        <v>562</v>
      </c>
      <c r="CO50" s="1233"/>
      <c r="CP50" s="1233"/>
      <c r="CQ50" s="1233"/>
      <c r="CR50" s="1233"/>
      <c r="CS50" s="1233"/>
      <c r="CT50" s="1233"/>
      <c r="CU50" s="1233"/>
      <c r="CV50" s="1233" t="s">
        <v>563</v>
      </c>
      <c r="CW50" s="1233"/>
      <c r="CX50" s="1233"/>
      <c r="CY50" s="1233"/>
      <c r="CZ50" s="1233"/>
      <c r="DA50" s="1233"/>
      <c r="DB50" s="1233"/>
      <c r="DC50" s="1233"/>
    </row>
    <row r="51" spans="1:109" ht="13.5" customHeight="1" x14ac:dyDescent="0.2">
      <c r="B51" s="259"/>
      <c r="G51" s="1246"/>
      <c r="H51" s="1246"/>
      <c r="I51" s="1247"/>
      <c r="J51" s="1247"/>
      <c r="K51" s="1245"/>
      <c r="L51" s="1245"/>
      <c r="M51" s="1245"/>
      <c r="N51" s="1245"/>
      <c r="AM51" s="359"/>
      <c r="AN51" s="1235" t="s">
        <v>616</v>
      </c>
      <c r="AO51" s="1235"/>
      <c r="AP51" s="1235"/>
      <c r="AQ51" s="1235"/>
      <c r="AR51" s="1235"/>
      <c r="AS51" s="1235"/>
      <c r="AT51" s="1235"/>
      <c r="AU51" s="1235"/>
      <c r="AV51" s="1235"/>
      <c r="AW51" s="1235"/>
      <c r="AX51" s="1235"/>
      <c r="AY51" s="1235"/>
      <c r="AZ51" s="1235"/>
      <c r="BA51" s="1235"/>
      <c r="BB51" s="1235" t="s">
        <v>617</v>
      </c>
      <c r="BC51" s="1235"/>
      <c r="BD51" s="1235"/>
      <c r="BE51" s="1235"/>
      <c r="BF51" s="1235"/>
      <c r="BG51" s="1235"/>
      <c r="BH51" s="1235"/>
      <c r="BI51" s="1235"/>
      <c r="BJ51" s="1235"/>
      <c r="BK51" s="1235"/>
      <c r="BL51" s="1235"/>
      <c r="BM51" s="1235"/>
      <c r="BN51" s="1235"/>
      <c r="BO51" s="1235"/>
      <c r="BP51" s="1234">
        <v>107.4</v>
      </c>
      <c r="BQ51" s="1234"/>
      <c r="BR51" s="1234"/>
      <c r="BS51" s="1234"/>
      <c r="BT51" s="1234"/>
      <c r="BU51" s="1234"/>
      <c r="BV51" s="1234"/>
      <c r="BW51" s="1234"/>
      <c r="BX51" s="1234">
        <v>126.2</v>
      </c>
      <c r="BY51" s="1234"/>
      <c r="BZ51" s="1234"/>
      <c r="CA51" s="1234"/>
      <c r="CB51" s="1234"/>
      <c r="CC51" s="1234"/>
      <c r="CD51" s="1234"/>
      <c r="CE51" s="1234"/>
      <c r="CF51" s="1234">
        <v>132.30000000000001</v>
      </c>
      <c r="CG51" s="1234"/>
      <c r="CH51" s="1234"/>
      <c r="CI51" s="1234"/>
      <c r="CJ51" s="1234"/>
      <c r="CK51" s="1234"/>
      <c r="CL51" s="1234"/>
      <c r="CM51" s="1234"/>
      <c r="CN51" s="1234">
        <v>118.1</v>
      </c>
      <c r="CO51" s="1234"/>
      <c r="CP51" s="1234"/>
      <c r="CQ51" s="1234"/>
      <c r="CR51" s="1234"/>
      <c r="CS51" s="1234"/>
      <c r="CT51" s="1234"/>
      <c r="CU51" s="1234"/>
      <c r="CV51" s="1234">
        <v>120.6</v>
      </c>
      <c r="CW51" s="1234"/>
      <c r="CX51" s="1234"/>
      <c r="CY51" s="1234"/>
      <c r="CZ51" s="1234"/>
      <c r="DA51" s="1234"/>
      <c r="DB51" s="1234"/>
      <c r="DC51" s="1234"/>
    </row>
    <row r="52" spans="1:109" ht="13" x14ac:dyDescent="0.2">
      <c r="B52" s="259"/>
      <c r="G52" s="1246"/>
      <c r="H52" s="1246"/>
      <c r="I52" s="1247"/>
      <c r="J52" s="1247"/>
      <c r="K52" s="1245"/>
      <c r="L52" s="1245"/>
      <c r="M52" s="1245"/>
      <c r="N52" s="1245"/>
      <c r="AM52" s="359"/>
      <c r="AN52" s="1235"/>
      <c r="AO52" s="1235"/>
      <c r="AP52" s="1235"/>
      <c r="AQ52" s="1235"/>
      <c r="AR52" s="1235"/>
      <c r="AS52" s="1235"/>
      <c r="AT52" s="1235"/>
      <c r="AU52" s="1235"/>
      <c r="AV52" s="1235"/>
      <c r="AW52" s="1235"/>
      <c r="AX52" s="1235"/>
      <c r="AY52" s="1235"/>
      <c r="AZ52" s="1235"/>
      <c r="BA52" s="1235"/>
      <c r="BB52" s="1235"/>
      <c r="BC52" s="1235"/>
      <c r="BD52" s="1235"/>
      <c r="BE52" s="1235"/>
      <c r="BF52" s="1235"/>
      <c r="BG52" s="1235"/>
      <c r="BH52" s="1235"/>
      <c r="BI52" s="1235"/>
      <c r="BJ52" s="1235"/>
      <c r="BK52" s="1235"/>
      <c r="BL52" s="1235"/>
      <c r="BM52" s="1235"/>
      <c r="BN52" s="1235"/>
      <c r="BO52" s="1235"/>
      <c r="BP52" s="1234"/>
      <c r="BQ52" s="1234"/>
      <c r="BR52" s="1234"/>
      <c r="BS52" s="1234"/>
      <c r="BT52" s="1234"/>
      <c r="BU52" s="1234"/>
      <c r="BV52" s="1234"/>
      <c r="BW52" s="1234"/>
      <c r="BX52" s="1234"/>
      <c r="BY52" s="1234"/>
      <c r="BZ52" s="1234"/>
      <c r="CA52" s="1234"/>
      <c r="CB52" s="1234"/>
      <c r="CC52" s="1234"/>
      <c r="CD52" s="1234"/>
      <c r="CE52" s="1234"/>
      <c r="CF52" s="1234"/>
      <c r="CG52" s="1234"/>
      <c r="CH52" s="1234"/>
      <c r="CI52" s="1234"/>
      <c r="CJ52" s="1234"/>
      <c r="CK52" s="1234"/>
      <c r="CL52" s="1234"/>
      <c r="CM52" s="1234"/>
      <c r="CN52" s="1234"/>
      <c r="CO52" s="1234"/>
      <c r="CP52" s="1234"/>
      <c r="CQ52" s="1234"/>
      <c r="CR52" s="1234"/>
      <c r="CS52" s="1234"/>
      <c r="CT52" s="1234"/>
      <c r="CU52" s="1234"/>
      <c r="CV52" s="1234"/>
      <c r="CW52" s="1234"/>
      <c r="CX52" s="1234"/>
      <c r="CY52" s="1234"/>
      <c r="CZ52" s="1234"/>
      <c r="DA52" s="1234"/>
      <c r="DB52" s="1234"/>
      <c r="DC52" s="1234"/>
    </row>
    <row r="53" spans="1:109" ht="13" x14ac:dyDescent="0.2">
      <c r="A53" s="358"/>
      <c r="B53" s="259"/>
      <c r="G53" s="1246"/>
      <c r="H53" s="1246"/>
      <c r="I53" s="1229"/>
      <c r="J53" s="1229"/>
      <c r="K53" s="1245"/>
      <c r="L53" s="1245"/>
      <c r="M53" s="1245"/>
      <c r="N53" s="1245"/>
      <c r="AM53" s="359"/>
      <c r="AN53" s="1235"/>
      <c r="AO53" s="1235"/>
      <c r="AP53" s="1235"/>
      <c r="AQ53" s="1235"/>
      <c r="AR53" s="1235"/>
      <c r="AS53" s="1235"/>
      <c r="AT53" s="1235"/>
      <c r="AU53" s="1235"/>
      <c r="AV53" s="1235"/>
      <c r="AW53" s="1235"/>
      <c r="AX53" s="1235"/>
      <c r="AY53" s="1235"/>
      <c r="AZ53" s="1235"/>
      <c r="BA53" s="1235"/>
      <c r="BB53" s="1235" t="s">
        <v>618</v>
      </c>
      <c r="BC53" s="1235"/>
      <c r="BD53" s="1235"/>
      <c r="BE53" s="1235"/>
      <c r="BF53" s="1235"/>
      <c r="BG53" s="1235"/>
      <c r="BH53" s="1235"/>
      <c r="BI53" s="1235"/>
      <c r="BJ53" s="1235"/>
      <c r="BK53" s="1235"/>
      <c r="BL53" s="1235"/>
      <c r="BM53" s="1235"/>
      <c r="BN53" s="1235"/>
      <c r="BO53" s="1235"/>
      <c r="BP53" s="1234">
        <v>48.7</v>
      </c>
      <c r="BQ53" s="1234"/>
      <c r="BR53" s="1234"/>
      <c r="BS53" s="1234"/>
      <c r="BT53" s="1234"/>
      <c r="BU53" s="1234"/>
      <c r="BV53" s="1234"/>
      <c r="BW53" s="1234"/>
      <c r="BX53" s="1234">
        <v>48.7</v>
      </c>
      <c r="BY53" s="1234"/>
      <c r="BZ53" s="1234"/>
      <c r="CA53" s="1234"/>
      <c r="CB53" s="1234"/>
      <c r="CC53" s="1234"/>
      <c r="CD53" s="1234"/>
      <c r="CE53" s="1234"/>
      <c r="CF53" s="1234">
        <v>49.9</v>
      </c>
      <c r="CG53" s="1234"/>
      <c r="CH53" s="1234"/>
      <c r="CI53" s="1234"/>
      <c r="CJ53" s="1234"/>
      <c r="CK53" s="1234"/>
      <c r="CL53" s="1234"/>
      <c r="CM53" s="1234"/>
      <c r="CN53" s="1234">
        <v>51.3</v>
      </c>
      <c r="CO53" s="1234"/>
      <c r="CP53" s="1234"/>
      <c r="CQ53" s="1234"/>
      <c r="CR53" s="1234"/>
      <c r="CS53" s="1234"/>
      <c r="CT53" s="1234"/>
      <c r="CU53" s="1234"/>
      <c r="CV53" s="1234">
        <v>52.4</v>
      </c>
      <c r="CW53" s="1234"/>
      <c r="CX53" s="1234"/>
      <c r="CY53" s="1234"/>
      <c r="CZ53" s="1234"/>
      <c r="DA53" s="1234"/>
      <c r="DB53" s="1234"/>
      <c r="DC53" s="1234"/>
    </row>
    <row r="54" spans="1:109" ht="13" x14ac:dyDescent="0.2">
      <c r="A54" s="358"/>
      <c r="B54" s="259"/>
      <c r="G54" s="1246"/>
      <c r="H54" s="1246"/>
      <c r="I54" s="1229"/>
      <c r="J54" s="1229"/>
      <c r="K54" s="1245"/>
      <c r="L54" s="1245"/>
      <c r="M54" s="1245"/>
      <c r="N54" s="1245"/>
      <c r="AM54" s="359"/>
      <c r="AN54" s="1235"/>
      <c r="AO54" s="1235"/>
      <c r="AP54" s="1235"/>
      <c r="AQ54" s="1235"/>
      <c r="AR54" s="1235"/>
      <c r="AS54" s="1235"/>
      <c r="AT54" s="1235"/>
      <c r="AU54" s="1235"/>
      <c r="AV54" s="1235"/>
      <c r="AW54" s="1235"/>
      <c r="AX54" s="1235"/>
      <c r="AY54" s="1235"/>
      <c r="AZ54" s="1235"/>
      <c r="BA54" s="1235"/>
      <c r="BB54" s="1235"/>
      <c r="BC54" s="1235"/>
      <c r="BD54" s="1235"/>
      <c r="BE54" s="1235"/>
      <c r="BF54" s="1235"/>
      <c r="BG54" s="1235"/>
      <c r="BH54" s="1235"/>
      <c r="BI54" s="1235"/>
      <c r="BJ54" s="1235"/>
      <c r="BK54" s="1235"/>
      <c r="BL54" s="1235"/>
      <c r="BM54" s="1235"/>
      <c r="BN54" s="1235"/>
      <c r="BO54" s="1235"/>
      <c r="BP54" s="1234"/>
      <c r="BQ54" s="1234"/>
      <c r="BR54" s="1234"/>
      <c r="BS54" s="1234"/>
      <c r="BT54" s="1234"/>
      <c r="BU54" s="1234"/>
      <c r="BV54" s="1234"/>
      <c r="BW54" s="1234"/>
      <c r="BX54" s="1234"/>
      <c r="BY54" s="1234"/>
      <c r="BZ54" s="1234"/>
      <c r="CA54" s="1234"/>
      <c r="CB54" s="1234"/>
      <c r="CC54" s="1234"/>
      <c r="CD54" s="1234"/>
      <c r="CE54" s="1234"/>
      <c r="CF54" s="1234"/>
      <c r="CG54" s="1234"/>
      <c r="CH54" s="1234"/>
      <c r="CI54" s="1234"/>
      <c r="CJ54" s="1234"/>
      <c r="CK54" s="1234"/>
      <c r="CL54" s="1234"/>
      <c r="CM54" s="1234"/>
      <c r="CN54" s="1234"/>
      <c r="CO54" s="1234"/>
      <c r="CP54" s="1234"/>
      <c r="CQ54" s="1234"/>
      <c r="CR54" s="1234"/>
      <c r="CS54" s="1234"/>
      <c r="CT54" s="1234"/>
      <c r="CU54" s="1234"/>
      <c r="CV54" s="1234"/>
      <c r="CW54" s="1234"/>
      <c r="CX54" s="1234"/>
      <c r="CY54" s="1234"/>
      <c r="CZ54" s="1234"/>
      <c r="DA54" s="1234"/>
      <c r="DB54" s="1234"/>
      <c r="DC54" s="1234"/>
    </row>
    <row r="55" spans="1:109" ht="13" x14ac:dyDescent="0.2">
      <c r="A55" s="358"/>
      <c r="B55" s="259"/>
      <c r="G55" s="1229"/>
      <c r="H55" s="1229"/>
      <c r="I55" s="1229"/>
      <c r="J55" s="1229"/>
      <c r="K55" s="1245"/>
      <c r="L55" s="1245"/>
      <c r="M55" s="1245"/>
      <c r="N55" s="1245"/>
      <c r="AN55" s="1233" t="s">
        <v>619</v>
      </c>
      <c r="AO55" s="1233"/>
      <c r="AP55" s="1233"/>
      <c r="AQ55" s="1233"/>
      <c r="AR55" s="1233"/>
      <c r="AS55" s="1233"/>
      <c r="AT55" s="1233"/>
      <c r="AU55" s="1233"/>
      <c r="AV55" s="1233"/>
      <c r="AW55" s="1233"/>
      <c r="AX55" s="1233"/>
      <c r="AY55" s="1233"/>
      <c r="AZ55" s="1233"/>
      <c r="BA55" s="1233"/>
      <c r="BB55" s="1235" t="s">
        <v>617</v>
      </c>
      <c r="BC55" s="1235"/>
      <c r="BD55" s="1235"/>
      <c r="BE55" s="1235"/>
      <c r="BF55" s="1235"/>
      <c r="BG55" s="1235"/>
      <c r="BH55" s="1235"/>
      <c r="BI55" s="1235"/>
      <c r="BJ55" s="1235"/>
      <c r="BK55" s="1235"/>
      <c r="BL55" s="1235"/>
      <c r="BM55" s="1235"/>
      <c r="BN55" s="1235"/>
      <c r="BO55" s="1235"/>
      <c r="BP55" s="1234">
        <v>25.3</v>
      </c>
      <c r="BQ55" s="1234"/>
      <c r="BR55" s="1234"/>
      <c r="BS55" s="1234"/>
      <c r="BT55" s="1234"/>
      <c r="BU55" s="1234"/>
      <c r="BV55" s="1234"/>
      <c r="BW55" s="1234"/>
      <c r="BX55" s="1234">
        <v>25.5</v>
      </c>
      <c r="BY55" s="1234"/>
      <c r="BZ55" s="1234"/>
      <c r="CA55" s="1234"/>
      <c r="CB55" s="1234"/>
      <c r="CC55" s="1234"/>
      <c r="CD55" s="1234"/>
      <c r="CE55" s="1234"/>
      <c r="CF55" s="1234">
        <v>25.1</v>
      </c>
      <c r="CG55" s="1234"/>
      <c r="CH55" s="1234"/>
      <c r="CI55" s="1234"/>
      <c r="CJ55" s="1234"/>
      <c r="CK55" s="1234"/>
      <c r="CL55" s="1234"/>
      <c r="CM55" s="1234"/>
      <c r="CN55" s="1234">
        <v>18</v>
      </c>
      <c r="CO55" s="1234"/>
      <c r="CP55" s="1234"/>
      <c r="CQ55" s="1234"/>
      <c r="CR55" s="1234"/>
      <c r="CS55" s="1234"/>
      <c r="CT55" s="1234"/>
      <c r="CU55" s="1234"/>
      <c r="CV55" s="1234">
        <v>12.7</v>
      </c>
      <c r="CW55" s="1234"/>
      <c r="CX55" s="1234"/>
      <c r="CY55" s="1234"/>
      <c r="CZ55" s="1234"/>
      <c r="DA55" s="1234"/>
      <c r="DB55" s="1234"/>
      <c r="DC55" s="1234"/>
    </row>
    <row r="56" spans="1:109" ht="13" x14ac:dyDescent="0.2">
      <c r="A56" s="358"/>
      <c r="B56" s="259"/>
      <c r="G56" s="1229"/>
      <c r="H56" s="1229"/>
      <c r="I56" s="1229"/>
      <c r="J56" s="1229"/>
      <c r="K56" s="1245"/>
      <c r="L56" s="1245"/>
      <c r="M56" s="1245"/>
      <c r="N56" s="1245"/>
      <c r="AN56" s="1233"/>
      <c r="AO56" s="1233"/>
      <c r="AP56" s="1233"/>
      <c r="AQ56" s="1233"/>
      <c r="AR56" s="1233"/>
      <c r="AS56" s="1233"/>
      <c r="AT56" s="1233"/>
      <c r="AU56" s="1233"/>
      <c r="AV56" s="1233"/>
      <c r="AW56" s="1233"/>
      <c r="AX56" s="1233"/>
      <c r="AY56" s="1233"/>
      <c r="AZ56" s="1233"/>
      <c r="BA56" s="1233"/>
      <c r="BB56" s="1235"/>
      <c r="BC56" s="1235"/>
      <c r="BD56" s="1235"/>
      <c r="BE56" s="1235"/>
      <c r="BF56" s="1235"/>
      <c r="BG56" s="1235"/>
      <c r="BH56" s="1235"/>
      <c r="BI56" s="1235"/>
      <c r="BJ56" s="1235"/>
      <c r="BK56" s="1235"/>
      <c r="BL56" s="1235"/>
      <c r="BM56" s="1235"/>
      <c r="BN56" s="1235"/>
      <c r="BO56" s="1235"/>
      <c r="BP56" s="1234"/>
      <c r="BQ56" s="1234"/>
      <c r="BR56" s="1234"/>
      <c r="BS56" s="1234"/>
      <c r="BT56" s="1234"/>
      <c r="BU56" s="1234"/>
      <c r="BV56" s="1234"/>
      <c r="BW56" s="1234"/>
      <c r="BX56" s="1234"/>
      <c r="BY56" s="1234"/>
      <c r="BZ56" s="1234"/>
      <c r="CA56" s="1234"/>
      <c r="CB56" s="1234"/>
      <c r="CC56" s="1234"/>
      <c r="CD56" s="1234"/>
      <c r="CE56" s="1234"/>
      <c r="CF56" s="1234"/>
      <c r="CG56" s="1234"/>
      <c r="CH56" s="1234"/>
      <c r="CI56" s="1234"/>
      <c r="CJ56" s="1234"/>
      <c r="CK56" s="1234"/>
      <c r="CL56" s="1234"/>
      <c r="CM56" s="1234"/>
      <c r="CN56" s="1234"/>
      <c r="CO56" s="1234"/>
      <c r="CP56" s="1234"/>
      <c r="CQ56" s="1234"/>
      <c r="CR56" s="1234"/>
      <c r="CS56" s="1234"/>
      <c r="CT56" s="1234"/>
      <c r="CU56" s="1234"/>
      <c r="CV56" s="1234"/>
      <c r="CW56" s="1234"/>
      <c r="CX56" s="1234"/>
      <c r="CY56" s="1234"/>
      <c r="CZ56" s="1234"/>
      <c r="DA56" s="1234"/>
      <c r="DB56" s="1234"/>
      <c r="DC56" s="1234"/>
    </row>
    <row r="57" spans="1:109" s="358" customFormat="1" ht="13" x14ac:dyDescent="0.2">
      <c r="B57" s="362"/>
      <c r="G57" s="1229"/>
      <c r="H57" s="1229"/>
      <c r="I57" s="1248"/>
      <c r="J57" s="1248"/>
      <c r="K57" s="1245"/>
      <c r="L57" s="1245"/>
      <c r="M57" s="1245"/>
      <c r="N57" s="1245"/>
      <c r="AM57" s="255"/>
      <c r="AN57" s="1233"/>
      <c r="AO57" s="1233"/>
      <c r="AP57" s="1233"/>
      <c r="AQ57" s="1233"/>
      <c r="AR57" s="1233"/>
      <c r="AS57" s="1233"/>
      <c r="AT57" s="1233"/>
      <c r="AU57" s="1233"/>
      <c r="AV57" s="1233"/>
      <c r="AW57" s="1233"/>
      <c r="AX57" s="1233"/>
      <c r="AY57" s="1233"/>
      <c r="AZ57" s="1233"/>
      <c r="BA57" s="1233"/>
      <c r="BB57" s="1235" t="s">
        <v>618</v>
      </c>
      <c r="BC57" s="1235"/>
      <c r="BD57" s="1235"/>
      <c r="BE57" s="1235"/>
      <c r="BF57" s="1235"/>
      <c r="BG57" s="1235"/>
      <c r="BH57" s="1235"/>
      <c r="BI57" s="1235"/>
      <c r="BJ57" s="1235"/>
      <c r="BK57" s="1235"/>
      <c r="BL57" s="1235"/>
      <c r="BM57" s="1235"/>
      <c r="BN57" s="1235"/>
      <c r="BO57" s="1235"/>
      <c r="BP57" s="1234">
        <v>59.7</v>
      </c>
      <c r="BQ57" s="1234"/>
      <c r="BR57" s="1234"/>
      <c r="BS57" s="1234"/>
      <c r="BT57" s="1234"/>
      <c r="BU57" s="1234"/>
      <c r="BV57" s="1234"/>
      <c r="BW57" s="1234"/>
      <c r="BX57" s="1234">
        <v>60.9</v>
      </c>
      <c r="BY57" s="1234"/>
      <c r="BZ57" s="1234"/>
      <c r="CA57" s="1234"/>
      <c r="CB57" s="1234"/>
      <c r="CC57" s="1234"/>
      <c r="CD57" s="1234"/>
      <c r="CE57" s="1234"/>
      <c r="CF57" s="1234">
        <v>61</v>
      </c>
      <c r="CG57" s="1234"/>
      <c r="CH57" s="1234"/>
      <c r="CI57" s="1234"/>
      <c r="CJ57" s="1234"/>
      <c r="CK57" s="1234"/>
      <c r="CL57" s="1234"/>
      <c r="CM57" s="1234"/>
      <c r="CN57" s="1234">
        <v>62.1</v>
      </c>
      <c r="CO57" s="1234"/>
      <c r="CP57" s="1234"/>
      <c r="CQ57" s="1234"/>
      <c r="CR57" s="1234"/>
      <c r="CS57" s="1234"/>
      <c r="CT57" s="1234"/>
      <c r="CU57" s="1234"/>
      <c r="CV57" s="1234">
        <v>63.1</v>
      </c>
      <c r="CW57" s="1234"/>
      <c r="CX57" s="1234"/>
      <c r="CY57" s="1234"/>
      <c r="CZ57" s="1234"/>
      <c r="DA57" s="1234"/>
      <c r="DB57" s="1234"/>
      <c r="DC57" s="1234"/>
      <c r="DD57" s="363"/>
      <c r="DE57" s="362"/>
    </row>
    <row r="58" spans="1:109" s="358" customFormat="1" ht="13" x14ac:dyDescent="0.2">
      <c r="A58" s="255"/>
      <c r="B58" s="362"/>
      <c r="G58" s="1229"/>
      <c r="H58" s="1229"/>
      <c r="I58" s="1248"/>
      <c r="J58" s="1248"/>
      <c r="K58" s="1245"/>
      <c r="L58" s="1245"/>
      <c r="M58" s="1245"/>
      <c r="N58" s="1245"/>
      <c r="AM58" s="255"/>
      <c r="AN58" s="1233"/>
      <c r="AO58" s="1233"/>
      <c r="AP58" s="1233"/>
      <c r="AQ58" s="1233"/>
      <c r="AR58" s="1233"/>
      <c r="AS58" s="1233"/>
      <c r="AT58" s="1233"/>
      <c r="AU58" s="1233"/>
      <c r="AV58" s="1233"/>
      <c r="AW58" s="1233"/>
      <c r="AX58" s="1233"/>
      <c r="AY58" s="1233"/>
      <c r="AZ58" s="1233"/>
      <c r="BA58" s="1233"/>
      <c r="BB58" s="1235"/>
      <c r="BC58" s="1235"/>
      <c r="BD58" s="1235"/>
      <c r="BE58" s="1235"/>
      <c r="BF58" s="1235"/>
      <c r="BG58" s="1235"/>
      <c r="BH58" s="1235"/>
      <c r="BI58" s="1235"/>
      <c r="BJ58" s="1235"/>
      <c r="BK58" s="1235"/>
      <c r="BL58" s="1235"/>
      <c r="BM58" s="1235"/>
      <c r="BN58" s="1235"/>
      <c r="BO58" s="1235"/>
      <c r="BP58" s="1234"/>
      <c r="BQ58" s="1234"/>
      <c r="BR58" s="1234"/>
      <c r="BS58" s="1234"/>
      <c r="BT58" s="1234"/>
      <c r="BU58" s="1234"/>
      <c r="BV58" s="1234"/>
      <c r="BW58" s="1234"/>
      <c r="BX58" s="1234"/>
      <c r="BY58" s="1234"/>
      <c r="BZ58" s="1234"/>
      <c r="CA58" s="1234"/>
      <c r="CB58" s="1234"/>
      <c r="CC58" s="1234"/>
      <c r="CD58" s="1234"/>
      <c r="CE58" s="1234"/>
      <c r="CF58" s="1234"/>
      <c r="CG58" s="1234"/>
      <c r="CH58" s="1234"/>
      <c r="CI58" s="1234"/>
      <c r="CJ58" s="1234"/>
      <c r="CK58" s="1234"/>
      <c r="CL58" s="1234"/>
      <c r="CM58" s="1234"/>
      <c r="CN58" s="1234"/>
      <c r="CO58" s="1234"/>
      <c r="CP58" s="1234"/>
      <c r="CQ58" s="1234"/>
      <c r="CR58" s="1234"/>
      <c r="CS58" s="1234"/>
      <c r="CT58" s="1234"/>
      <c r="CU58" s="1234"/>
      <c r="CV58" s="1234"/>
      <c r="CW58" s="1234"/>
      <c r="CX58" s="1234"/>
      <c r="CY58" s="1234"/>
      <c r="CZ58" s="1234"/>
      <c r="DA58" s="1234"/>
      <c r="DB58" s="1234"/>
      <c r="DC58" s="1234"/>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620</v>
      </c>
    </row>
    <row r="64" spans="1:109" ht="13" x14ac:dyDescent="0.2">
      <c r="B64" s="259"/>
      <c r="G64" s="357"/>
      <c r="I64" s="369"/>
      <c r="J64" s="369"/>
      <c r="K64" s="369"/>
      <c r="L64" s="369"/>
      <c r="M64" s="369"/>
      <c r="N64" s="370"/>
      <c r="AM64" s="357"/>
      <c r="AN64" s="357" t="s">
        <v>613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49" t="s">
        <v>621</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615</v>
      </c>
    </row>
    <row r="72" spans="2:107" ht="13" x14ac:dyDescent="0.2">
      <c r="B72" s="259"/>
      <c r="G72" s="1229"/>
      <c r="H72" s="1229"/>
      <c r="I72" s="1229"/>
      <c r="J72" s="1229"/>
      <c r="K72" s="360"/>
      <c r="L72" s="360"/>
      <c r="M72" s="361"/>
      <c r="N72" s="361"/>
      <c r="AN72" s="1230"/>
      <c r="AO72" s="1231"/>
      <c r="AP72" s="1231"/>
      <c r="AQ72" s="1231"/>
      <c r="AR72" s="1231"/>
      <c r="AS72" s="1231"/>
      <c r="AT72" s="1231"/>
      <c r="AU72" s="1231"/>
      <c r="AV72" s="1231"/>
      <c r="AW72" s="1231"/>
      <c r="AX72" s="1231"/>
      <c r="AY72" s="1231"/>
      <c r="AZ72" s="1231"/>
      <c r="BA72" s="1231"/>
      <c r="BB72" s="1231"/>
      <c r="BC72" s="1231"/>
      <c r="BD72" s="1231"/>
      <c r="BE72" s="1231"/>
      <c r="BF72" s="1231"/>
      <c r="BG72" s="1231"/>
      <c r="BH72" s="1231"/>
      <c r="BI72" s="1231"/>
      <c r="BJ72" s="1231"/>
      <c r="BK72" s="1231"/>
      <c r="BL72" s="1231"/>
      <c r="BM72" s="1231"/>
      <c r="BN72" s="1231"/>
      <c r="BO72" s="1232"/>
      <c r="BP72" s="1233" t="s">
        <v>559</v>
      </c>
      <c r="BQ72" s="1233"/>
      <c r="BR72" s="1233"/>
      <c r="BS72" s="1233"/>
      <c r="BT72" s="1233"/>
      <c r="BU72" s="1233"/>
      <c r="BV72" s="1233"/>
      <c r="BW72" s="1233"/>
      <c r="BX72" s="1233" t="s">
        <v>560</v>
      </c>
      <c r="BY72" s="1233"/>
      <c r="BZ72" s="1233"/>
      <c r="CA72" s="1233"/>
      <c r="CB72" s="1233"/>
      <c r="CC72" s="1233"/>
      <c r="CD72" s="1233"/>
      <c r="CE72" s="1233"/>
      <c r="CF72" s="1233" t="s">
        <v>561</v>
      </c>
      <c r="CG72" s="1233"/>
      <c r="CH72" s="1233"/>
      <c r="CI72" s="1233"/>
      <c r="CJ72" s="1233"/>
      <c r="CK72" s="1233"/>
      <c r="CL72" s="1233"/>
      <c r="CM72" s="1233"/>
      <c r="CN72" s="1233" t="s">
        <v>562</v>
      </c>
      <c r="CO72" s="1233"/>
      <c r="CP72" s="1233"/>
      <c r="CQ72" s="1233"/>
      <c r="CR72" s="1233"/>
      <c r="CS72" s="1233"/>
      <c r="CT72" s="1233"/>
      <c r="CU72" s="1233"/>
      <c r="CV72" s="1233" t="s">
        <v>563</v>
      </c>
      <c r="CW72" s="1233"/>
      <c r="CX72" s="1233"/>
      <c r="CY72" s="1233"/>
      <c r="CZ72" s="1233"/>
      <c r="DA72" s="1233"/>
      <c r="DB72" s="1233"/>
      <c r="DC72" s="1233"/>
    </row>
    <row r="73" spans="2:107" ht="13" x14ac:dyDescent="0.2">
      <c r="B73" s="259"/>
      <c r="G73" s="1246"/>
      <c r="H73" s="1246"/>
      <c r="I73" s="1246"/>
      <c r="J73" s="1246"/>
      <c r="K73" s="1250"/>
      <c r="L73" s="1250"/>
      <c r="M73" s="1250"/>
      <c r="N73" s="1250"/>
      <c r="AM73" s="359"/>
      <c r="AN73" s="1235" t="s">
        <v>616</v>
      </c>
      <c r="AO73" s="1235"/>
      <c r="AP73" s="1235"/>
      <c r="AQ73" s="1235"/>
      <c r="AR73" s="1235"/>
      <c r="AS73" s="1235"/>
      <c r="AT73" s="1235"/>
      <c r="AU73" s="1235"/>
      <c r="AV73" s="1235"/>
      <c r="AW73" s="1235"/>
      <c r="AX73" s="1235"/>
      <c r="AY73" s="1235"/>
      <c r="AZ73" s="1235"/>
      <c r="BA73" s="1235"/>
      <c r="BB73" s="1235" t="s">
        <v>617</v>
      </c>
      <c r="BC73" s="1235"/>
      <c r="BD73" s="1235"/>
      <c r="BE73" s="1235"/>
      <c r="BF73" s="1235"/>
      <c r="BG73" s="1235"/>
      <c r="BH73" s="1235"/>
      <c r="BI73" s="1235"/>
      <c r="BJ73" s="1235"/>
      <c r="BK73" s="1235"/>
      <c r="BL73" s="1235"/>
      <c r="BM73" s="1235"/>
      <c r="BN73" s="1235"/>
      <c r="BO73" s="1235"/>
      <c r="BP73" s="1234">
        <v>107.4</v>
      </c>
      <c r="BQ73" s="1234"/>
      <c r="BR73" s="1234"/>
      <c r="BS73" s="1234"/>
      <c r="BT73" s="1234"/>
      <c r="BU73" s="1234"/>
      <c r="BV73" s="1234"/>
      <c r="BW73" s="1234"/>
      <c r="BX73" s="1234">
        <v>126.2</v>
      </c>
      <c r="BY73" s="1234"/>
      <c r="BZ73" s="1234"/>
      <c r="CA73" s="1234"/>
      <c r="CB73" s="1234"/>
      <c r="CC73" s="1234"/>
      <c r="CD73" s="1234"/>
      <c r="CE73" s="1234"/>
      <c r="CF73" s="1234">
        <v>132.30000000000001</v>
      </c>
      <c r="CG73" s="1234"/>
      <c r="CH73" s="1234"/>
      <c r="CI73" s="1234"/>
      <c r="CJ73" s="1234"/>
      <c r="CK73" s="1234"/>
      <c r="CL73" s="1234"/>
      <c r="CM73" s="1234"/>
      <c r="CN73" s="1234">
        <v>118.1</v>
      </c>
      <c r="CO73" s="1234"/>
      <c r="CP73" s="1234"/>
      <c r="CQ73" s="1234"/>
      <c r="CR73" s="1234"/>
      <c r="CS73" s="1234"/>
      <c r="CT73" s="1234"/>
      <c r="CU73" s="1234"/>
      <c r="CV73" s="1234">
        <v>120.6</v>
      </c>
      <c r="CW73" s="1234"/>
      <c r="CX73" s="1234"/>
      <c r="CY73" s="1234"/>
      <c r="CZ73" s="1234"/>
      <c r="DA73" s="1234"/>
      <c r="DB73" s="1234"/>
      <c r="DC73" s="1234"/>
    </row>
    <row r="74" spans="2:107" ht="13" x14ac:dyDescent="0.2">
      <c r="B74" s="259"/>
      <c r="G74" s="1246"/>
      <c r="H74" s="1246"/>
      <c r="I74" s="1246"/>
      <c r="J74" s="1246"/>
      <c r="K74" s="1250"/>
      <c r="L74" s="1250"/>
      <c r="M74" s="1250"/>
      <c r="N74" s="1250"/>
      <c r="AM74" s="359"/>
      <c r="AN74" s="1235"/>
      <c r="AO74" s="1235"/>
      <c r="AP74" s="1235"/>
      <c r="AQ74" s="1235"/>
      <c r="AR74" s="1235"/>
      <c r="AS74" s="1235"/>
      <c r="AT74" s="1235"/>
      <c r="AU74" s="1235"/>
      <c r="AV74" s="1235"/>
      <c r="AW74" s="1235"/>
      <c r="AX74" s="1235"/>
      <c r="AY74" s="1235"/>
      <c r="AZ74" s="1235"/>
      <c r="BA74" s="1235"/>
      <c r="BB74" s="1235"/>
      <c r="BC74" s="1235"/>
      <c r="BD74" s="1235"/>
      <c r="BE74" s="1235"/>
      <c r="BF74" s="1235"/>
      <c r="BG74" s="1235"/>
      <c r="BH74" s="1235"/>
      <c r="BI74" s="1235"/>
      <c r="BJ74" s="1235"/>
      <c r="BK74" s="1235"/>
      <c r="BL74" s="1235"/>
      <c r="BM74" s="1235"/>
      <c r="BN74" s="1235"/>
      <c r="BO74" s="1235"/>
      <c r="BP74" s="1234"/>
      <c r="BQ74" s="1234"/>
      <c r="BR74" s="1234"/>
      <c r="BS74" s="1234"/>
      <c r="BT74" s="1234"/>
      <c r="BU74" s="1234"/>
      <c r="BV74" s="1234"/>
      <c r="BW74" s="1234"/>
      <c r="BX74" s="1234"/>
      <c r="BY74" s="1234"/>
      <c r="BZ74" s="1234"/>
      <c r="CA74" s="1234"/>
      <c r="CB74" s="1234"/>
      <c r="CC74" s="1234"/>
      <c r="CD74" s="1234"/>
      <c r="CE74" s="1234"/>
      <c r="CF74" s="1234"/>
      <c r="CG74" s="1234"/>
      <c r="CH74" s="1234"/>
      <c r="CI74" s="1234"/>
      <c r="CJ74" s="1234"/>
      <c r="CK74" s="1234"/>
      <c r="CL74" s="1234"/>
      <c r="CM74" s="1234"/>
      <c r="CN74" s="1234"/>
      <c r="CO74" s="1234"/>
      <c r="CP74" s="1234"/>
      <c r="CQ74" s="1234"/>
      <c r="CR74" s="1234"/>
      <c r="CS74" s="1234"/>
      <c r="CT74" s="1234"/>
      <c r="CU74" s="1234"/>
      <c r="CV74" s="1234"/>
      <c r="CW74" s="1234"/>
      <c r="CX74" s="1234"/>
      <c r="CY74" s="1234"/>
      <c r="CZ74" s="1234"/>
      <c r="DA74" s="1234"/>
      <c r="DB74" s="1234"/>
      <c r="DC74" s="1234"/>
    </row>
    <row r="75" spans="2:107" ht="13" x14ac:dyDescent="0.2">
      <c r="B75" s="259"/>
      <c r="G75" s="1246"/>
      <c r="H75" s="1246"/>
      <c r="I75" s="1229"/>
      <c r="J75" s="1229"/>
      <c r="K75" s="1245"/>
      <c r="L75" s="1245"/>
      <c r="M75" s="1245"/>
      <c r="N75" s="1245"/>
      <c r="AM75" s="359"/>
      <c r="AN75" s="1235"/>
      <c r="AO75" s="1235"/>
      <c r="AP75" s="1235"/>
      <c r="AQ75" s="1235"/>
      <c r="AR75" s="1235"/>
      <c r="AS75" s="1235"/>
      <c r="AT75" s="1235"/>
      <c r="AU75" s="1235"/>
      <c r="AV75" s="1235"/>
      <c r="AW75" s="1235"/>
      <c r="AX75" s="1235"/>
      <c r="AY75" s="1235"/>
      <c r="AZ75" s="1235"/>
      <c r="BA75" s="1235"/>
      <c r="BB75" s="1235" t="s">
        <v>622</v>
      </c>
      <c r="BC75" s="1235"/>
      <c r="BD75" s="1235"/>
      <c r="BE75" s="1235"/>
      <c r="BF75" s="1235"/>
      <c r="BG75" s="1235"/>
      <c r="BH75" s="1235"/>
      <c r="BI75" s="1235"/>
      <c r="BJ75" s="1235"/>
      <c r="BK75" s="1235"/>
      <c r="BL75" s="1235"/>
      <c r="BM75" s="1235"/>
      <c r="BN75" s="1235"/>
      <c r="BO75" s="1235"/>
      <c r="BP75" s="1234">
        <v>11.3</v>
      </c>
      <c r="BQ75" s="1234"/>
      <c r="BR75" s="1234"/>
      <c r="BS75" s="1234"/>
      <c r="BT75" s="1234"/>
      <c r="BU75" s="1234"/>
      <c r="BV75" s="1234"/>
      <c r="BW75" s="1234"/>
      <c r="BX75" s="1234">
        <v>11.6</v>
      </c>
      <c r="BY75" s="1234"/>
      <c r="BZ75" s="1234"/>
      <c r="CA75" s="1234"/>
      <c r="CB75" s="1234"/>
      <c r="CC75" s="1234"/>
      <c r="CD75" s="1234"/>
      <c r="CE75" s="1234"/>
      <c r="CF75" s="1234">
        <v>11.1</v>
      </c>
      <c r="CG75" s="1234"/>
      <c r="CH75" s="1234"/>
      <c r="CI75" s="1234"/>
      <c r="CJ75" s="1234"/>
      <c r="CK75" s="1234"/>
      <c r="CL75" s="1234"/>
      <c r="CM75" s="1234"/>
      <c r="CN75" s="1234">
        <v>10.199999999999999</v>
      </c>
      <c r="CO75" s="1234"/>
      <c r="CP75" s="1234"/>
      <c r="CQ75" s="1234"/>
      <c r="CR75" s="1234"/>
      <c r="CS75" s="1234"/>
      <c r="CT75" s="1234"/>
      <c r="CU75" s="1234"/>
      <c r="CV75" s="1234">
        <v>10.1</v>
      </c>
      <c r="CW75" s="1234"/>
      <c r="CX75" s="1234"/>
      <c r="CY75" s="1234"/>
      <c r="CZ75" s="1234"/>
      <c r="DA75" s="1234"/>
      <c r="DB75" s="1234"/>
      <c r="DC75" s="1234"/>
    </row>
    <row r="76" spans="2:107" ht="13" x14ac:dyDescent="0.2">
      <c r="B76" s="259"/>
      <c r="G76" s="1246"/>
      <c r="H76" s="1246"/>
      <c r="I76" s="1229"/>
      <c r="J76" s="1229"/>
      <c r="K76" s="1245"/>
      <c r="L76" s="1245"/>
      <c r="M76" s="1245"/>
      <c r="N76" s="1245"/>
      <c r="AM76" s="359"/>
      <c r="AN76" s="1235"/>
      <c r="AO76" s="1235"/>
      <c r="AP76" s="1235"/>
      <c r="AQ76" s="1235"/>
      <c r="AR76" s="1235"/>
      <c r="AS76" s="1235"/>
      <c r="AT76" s="1235"/>
      <c r="AU76" s="1235"/>
      <c r="AV76" s="1235"/>
      <c r="AW76" s="1235"/>
      <c r="AX76" s="1235"/>
      <c r="AY76" s="1235"/>
      <c r="AZ76" s="1235"/>
      <c r="BA76" s="1235"/>
      <c r="BB76" s="1235"/>
      <c r="BC76" s="1235"/>
      <c r="BD76" s="1235"/>
      <c r="BE76" s="1235"/>
      <c r="BF76" s="1235"/>
      <c r="BG76" s="1235"/>
      <c r="BH76" s="1235"/>
      <c r="BI76" s="1235"/>
      <c r="BJ76" s="1235"/>
      <c r="BK76" s="1235"/>
      <c r="BL76" s="1235"/>
      <c r="BM76" s="1235"/>
      <c r="BN76" s="1235"/>
      <c r="BO76" s="1235"/>
      <c r="BP76" s="1234"/>
      <c r="BQ76" s="1234"/>
      <c r="BR76" s="1234"/>
      <c r="BS76" s="1234"/>
      <c r="BT76" s="1234"/>
      <c r="BU76" s="1234"/>
      <c r="BV76" s="1234"/>
      <c r="BW76" s="1234"/>
      <c r="BX76" s="1234"/>
      <c r="BY76" s="1234"/>
      <c r="BZ76" s="1234"/>
      <c r="CA76" s="1234"/>
      <c r="CB76" s="1234"/>
      <c r="CC76" s="1234"/>
      <c r="CD76" s="1234"/>
      <c r="CE76" s="1234"/>
      <c r="CF76" s="1234"/>
      <c r="CG76" s="1234"/>
      <c r="CH76" s="1234"/>
      <c r="CI76" s="1234"/>
      <c r="CJ76" s="1234"/>
      <c r="CK76" s="1234"/>
      <c r="CL76" s="1234"/>
      <c r="CM76" s="1234"/>
      <c r="CN76" s="1234"/>
      <c r="CO76" s="1234"/>
      <c r="CP76" s="1234"/>
      <c r="CQ76" s="1234"/>
      <c r="CR76" s="1234"/>
      <c r="CS76" s="1234"/>
      <c r="CT76" s="1234"/>
      <c r="CU76" s="1234"/>
      <c r="CV76" s="1234"/>
      <c r="CW76" s="1234"/>
      <c r="CX76" s="1234"/>
      <c r="CY76" s="1234"/>
      <c r="CZ76" s="1234"/>
      <c r="DA76" s="1234"/>
      <c r="DB76" s="1234"/>
      <c r="DC76" s="1234"/>
    </row>
    <row r="77" spans="2:107" ht="13" x14ac:dyDescent="0.2">
      <c r="B77" s="259"/>
      <c r="G77" s="1229"/>
      <c r="H77" s="1229"/>
      <c r="I77" s="1229"/>
      <c r="J77" s="1229"/>
      <c r="K77" s="1250"/>
      <c r="L77" s="1250"/>
      <c r="M77" s="1250"/>
      <c r="N77" s="1250"/>
      <c r="AN77" s="1233" t="s">
        <v>619</v>
      </c>
      <c r="AO77" s="1233"/>
      <c r="AP77" s="1233"/>
      <c r="AQ77" s="1233"/>
      <c r="AR77" s="1233"/>
      <c r="AS77" s="1233"/>
      <c r="AT77" s="1233"/>
      <c r="AU77" s="1233"/>
      <c r="AV77" s="1233"/>
      <c r="AW77" s="1233"/>
      <c r="AX77" s="1233"/>
      <c r="AY77" s="1233"/>
      <c r="AZ77" s="1233"/>
      <c r="BA77" s="1233"/>
      <c r="BB77" s="1235" t="s">
        <v>617</v>
      </c>
      <c r="BC77" s="1235"/>
      <c r="BD77" s="1235"/>
      <c r="BE77" s="1235"/>
      <c r="BF77" s="1235"/>
      <c r="BG77" s="1235"/>
      <c r="BH77" s="1235"/>
      <c r="BI77" s="1235"/>
      <c r="BJ77" s="1235"/>
      <c r="BK77" s="1235"/>
      <c r="BL77" s="1235"/>
      <c r="BM77" s="1235"/>
      <c r="BN77" s="1235"/>
      <c r="BO77" s="1235"/>
      <c r="BP77" s="1234">
        <v>25.3</v>
      </c>
      <c r="BQ77" s="1234"/>
      <c r="BR77" s="1234"/>
      <c r="BS77" s="1234"/>
      <c r="BT77" s="1234"/>
      <c r="BU77" s="1234"/>
      <c r="BV77" s="1234"/>
      <c r="BW77" s="1234"/>
      <c r="BX77" s="1234">
        <v>25.5</v>
      </c>
      <c r="BY77" s="1234"/>
      <c r="BZ77" s="1234"/>
      <c r="CA77" s="1234"/>
      <c r="CB77" s="1234"/>
      <c r="CC77" s="1234"/>
      <c r="CD77" s="1234"/>
      <c r="CE77" s="1234"/>
      <c r="CF77" s="1234">
        <v>25.1</v>
      </c>
      <c r="CG77" s="1234"/>
      <c r="CH77" s="1234"/>
      <c r="CI77" s="1234"/>
      <c r="CJ77" s="1234"/>
      <c r="CK77" s="1234"/>
      <c r="CL77" s="1234"/>
      <c r="CM77" s="1234"/>
      <c r="CN77" s="1234">
        <v>18</v>
      </c>
      <c r="CO77" s="1234"/>
      <c r="CP77" s="1234"/>
      <c r="CQ77" s="1234"/>
      <c r="CR77" s="1234"/>
      <c r="CS77" s="1234"/>
      <c r="CT77" s="1234"/>
      <c r="CU77" s="1234"/>
      <c r="CV77" s="1234">
        <v>12.7</v>
      </c>
      <c r="CW77" s="1234"/>
      <c r="CX77" s="1234"/>
      <c r="CY77" s="1234"/>
      <c r="CZ77" s="1234"/>
      <c r="DA77" s="1234"/>
      <c r="DB77" s="1234"/>
      <c r="DC77" s="1234"/>
    </row>
    <row r="78" spans="2:107" ht="13" x14ac:dyDescent="0.2">
      <c r="B78" s="259"/>
      <c r="G78" s="1229"/>
      <c r="H78" s="1229"/>
      <c r="I78" s="1229"/>
      <c r="J78" s="1229"/>
      <c r="K78" s="1250"/>
      <c r="L78" s="1250"/>
      <c r="M78" s="1250"/>
      <c r="N78" s="1250"/>
      <c r="AN78" s="1233"/>
      <c r="AO78" s="1233"/>
      <c r="AP78" s="1233"/>
      <c r="AQ78" s="1233"/>
      <c r="AR78" s="1233"/>
      <c r="AS78" s="1233"/>
      <c r="AT78" s="1233"/>
      <c r="AU78" s="1233"/>
      <c r="AV78" s="1233"/>
      <c r="AW78" s="1233"/>
      <c r="AX78" s="1233"/>
      <c r="AY78" s="1233"/>
      <c r="AZ78" s="1233"/>
      <c r="BA78" s="1233"/>
      <c r="BB78" s="1235"/>
      <c r="BC78" s="1235"/>
      <c r="BD78" s="1235"/>
      <c r="BE78" s="1235"/>
      <c r="BF78" s="1235"/>
      <c r="BG78" s="1235"/>
      <c r="BH78" s="1235"/>
      <c r="BI78" s="1235"/>
      <c r="BJ78" s="1235"/>
      <c r="BK78" s="1235"/>
      <c r="BL78" s="1235"/>
      <c r="BM78" s="1235"/>
      <c r="BN78" s="1235"/>
      <c r="BO78" s="1235"/>
      <c r="BP78" s="1234"/>
      <c r="BQ78" s="1234"/>
      <c r="BR78" s="1234"/>
      <c r="BS78" s="1234"/>
      <c r="BT78" s="1234"/>
      <c r="BU78" s="1234"/>
      <c r="BV78" s="1234"/>
      <c r="BW78" s="1234"/>
      <c r="BX78" s="1234"/>
      <c r="BY78" s="1234"/>
      <c r="BZ78" s="1234"/>
      <c r="CA78" s="1234"/>
      <c r="CB78" s="1234"/>
      <c r="CC78" s="1234"/>
      <c r="CD78" s="1234"/>
      <c r="CE78" s="1234"/>
      <c r="CF78" s="1234"/>
      <c r="CG78" s="1234"/>
      <c r="CH78" s="1234"/>
      <c r="CI78" s="1234"/>
      <c r="CJ78" s="1234"/>
      <c r="CK78" s="1234"/>
      <c r="CL78" s="1234"/>
      <c r="CM78" s="1234"/>
      <c r="CN78" s="1234"/>
      <c r="CO78" s="1234"/>
      <c r="CP78" s="1234"/>
      <c r="CQ78" s="1234"/>
      <c r="CR78" s="1234"/>
      <c r="CS78" s="1234"/>
      <c r="CT78" s="1234"/>
      <c r="CU78" s="1234"/>
      <c r="CV78" s="1234"/>
      <c r="CW78" s="1234"/>
      <c r="CX78" s="1234"/>
      <c r="CY78" s="1234"/>
      <c r="CZ78" s="1234"/>
      <c r="DA78" s="1234"/>
      <c r="DB78" s="1234"/>
      <c r="DC78" s="1234"/>
    </row>
    <row r="79" spans="2:107" ht="13" x14ac:dyDescent="0.2">
      <c r="B79" s="259"/>
      <c r="G79" s="1229"/>
      <c r="H79" s="1229"/>
      <c r="I79" s="1248"/>
      <c r="J79" s="1248"/>
      <c r="K79" s="1251"/>
      <c r="L79" s="1251"/>
      <c r="M79" s="1251"/>
      <c r="N79" s="1251"/>
      <c r="AN79" s="1233"/>
      <c r="AO79" s="1233"/>
      <c r="AP79" s="1233"/>
      <c r="AQ79" s="1233"/>
      <c r="AR79" s="1233"/>
      <c r="AS79" s="1233"/>
      <c r="AT79" s="1233"/>
      <c r="AU79" s="1233"/>
      <c r="AV79" s="1233"/>
      <c r="AW79" s="1233"/>
      <c r="AX79" s="1233"/>
      <c r="AY79" s="1233"/>
      <c r="AZ79" s="1233"/>
      <c r="BA79" s="1233"/>
      <c r="BB79" s="1235" t="s">
        <v>622</v>
      </c>
      <c r="BC79" s="1235"/>
      <c r="BD79" s="1235"/>
      <c r="BE79" s="1235"/>
      <c r="BF79" s="1235"/>
      <c r="BG79" s="1235"/>
      <c r="BH79" s="1235"/>
      <c r="BI79" s="1235"/>
      <c r="BJ79" s="1235"/>
      <c r="BK79" s="1235"/>
      <c r="BL79" s="1235"/>
      <c r="BM79" s="1235"/>
      <c r="BN79" s="1235"/>
      <c r="BO79" s="1235"/>
      <c r="BP79" s="1234">
        <v>6.9</v>
      </c>
      <c r="BQ79" s="1234"/>
      <c r="BR79" s="1234"/>
      <c r="BS79" s="1234"/>
      <c r="BT79" s="1234"/>
      <c r="BU79" s="1234"/>
      <c r="BV79" s="1234"/>
      <c r="BW79" s="1234"/>
      <c r="BX79" s="1234">
        <v>6.6</v>
      </c>
      <c r="BY79" s="1234"/>
      <c r="BZ79" s="1234"/>
      <c r="CA79" s="1234"/>
      <c r="CB79" s="1234"/>
      <c r="CC79" s="1234"/>
      <c r="CD79" s="1234"/>
      <c r="CE79" s="1234"/>
      <c r="CF79" s="1234">
        <v>6.4</v>
      </c>
      <c r="CG79" s="1234"/>
      <c r="CH79" s="1234"/>
      <c r="CI79" s="1234"/>
      <c r="CJ79" s="1234"/>
      <c r="CK79" s="1234"/>
      <c r="CL79" s="1234"/>
      <c r="CM79" s="1234"/>
      <c r="CN79" s="1234">
        <v>6.6</v>
      </c>
      <c r="CO79" s="1234"/>
      <c r="CP79" s="1234"/>
      <c r="CQ79" s="1234"/>
      <c r="CR79" s="1234"/>
      <c r="CS79" s="1234"/>
      <c r="CT79" s="1234"/>
      <c r="CU79" s="1234"/>
      <c r="CV79" s="1234">
        <v>6.6</v>
      </c>
      <c r="CW79" s="1234"/>
      <c r="CX79" s="1234"/>
      <c r="CY79" s="1234"/>
      <c r="CZ79" s="1234"/>
      <c r="DA79" s="1234"/>
      <c r="DB79" s="1234"/>
      <c r="DC79" s="1234"/>
    </row>
    <row r="80" spans="2:107" ht="13" x14ac:dyDescent="0.2">
      <c r="B80" s="259"/>
      <c r="G80" s="1229"/>
      <c r="H80" s="1229"/>
      <c r="I80" s="1248"/>
      <c r="J80" s="1248"/>
      <c r="K80" s="1251"/>
      <c r="L80" s="1251"/>
      <c r="M80" s="1251"/>
      <c r="N80" s="1251"/>
      <c r="AN80" s="1233"/>
      <c r="AO80" s="1233"/>
      <c r="AP80" s="1233"/>
      <c r="AQ80" s="1233"/>
      <c r="AR80" s="1233"/>
      <c r="AS80" s="1233"/>
      <c r="AT80" s="1233"/>
      <c r="AU80" s="1233"/>
      <c r="AV80" s="1233"/>
      <c r="AW80" s="1233"/>
      <c r="AX80" s="1233"/>
      <c r="AY80" s="1233"/>
      <c r="AZ80" s="1233"/>
      <c r="BA80" s="1233"/>
      <c r="BB80" s="1235"/>
      <c r="BC80" s="1235"/>
      <c r="BD80" s="1235"/>
      <c r="BE80" s="1235"/>
      <c r="BF80" s="1235"/>
      <c r="BG80" s="1235"/>
      <c r="BH80" s="1235"/>
      <c r="BI80" s="1235"/>
      <c r="BJ80" s="1235"/>
      <c r="BK80" s="1235"/>
      <c r="BL80" s="1235"/>
      <c r="BM80" s="1235"/>
      <c r="BN80" s="1235"/>
      <c r="BO80" s="1235"/>
      <c r="BP80" s="1234"/>
      <c r="BQ80" s="1234"/>
      <c r="BR80" s="1234"/>
      <c r="BS80" s="1234"/>
      <c r="BT80" s="1234"/>
      <c r="BU80" s="1234"/>
      <c r="BV80" s="1234"/>
      <c r="BW80" s="1234"/>
      <c r="BX80" s="1234"/>
      <c r="BY80" s="1234"/>
      <c r="BZ80" s="1234"/>
      <c r="CA80" s="1234"/>
      <c r="CB80" s="1234"/>
      <c r="CC80" s="1234"/>
      <c r="CD80" s="1234"/>
      <c r="CE80" s="1234"/>
      <c r="CF80" s="1234"/>
      <c r="CG80" s="1234"/>
      <c r="CH80" s="1234"/>
      <c r="CI80" s="1234"/>
      <c r="CJ80" s="1234"/>
      <c r="CK80" s="1234"/>
      <c r="CL80" s="1234"/>
      <c r="CM80" s="1234"/>
      <c r="CN80" s="1234"/>
      <c r="CO80" s="1234"/>
      <c r="CP80" s="1234"/>
      <c r="CQ80" s="1234"/>
      <c r="CR80" s="1234"/>
      <c r="CS80" s="1234"/>
      <c r="CT80" s="1234"/>
      <c r="CU80" s="1234"/>
      <c r="CV80" s="1234"/>
      <c r="CW80" s="1234"/>
      <c r="CX80" s="1234"/>
      <c r="CY80" s="1234"/>
      <c r="CZ80" s="1234"/>
      <c r="DA80" s="1234"/>
      <c r="DB80" s="1234"/>
      <c r="DC80" s="1234"/>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U1cnYcqVNCBaWpFnJW0pNNnxYBub6rFibwn4jmi7op3wUzF9b7jwObSNOaXL6gB9zTT0zcSK7F5esefQJxEsnA==" saltValue="WdhAwRoDDpZnVbI34fgk6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4E28DF-337D-4FF8-925C-82129BB2869B}">
  <sheetPr>
    <pageSetUpPr fitToPage="1"/>
  </sheetPr>
  <dimension ref="A1:DR125"/>
  <sheetViews>
    <sheetView showGridLines="0" tabSelected="1" topLeftCell="F1" zoomScale="85" zoomScaleNormal="85" zoomScaleSheetLayoutView="70" workbookViewId="0">
      <selection activeCell="BL17" sqref="BL17"/>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506</v>
      </c>
    </row>
  </sheetData>
  <sheetProtection algorithmName="SHA-512" hashValue="jVJ51czZIAaznDqMPLUjDxCqJYaRQ4msJtX3qC1J8EEXzsEn8cPbtwAOeNk9qbbFVtdHIrLKfKn82GUdk5EAiQ==" saltValue="qhuxGlWnrjcMeoIGSbIl6g==" spinCount="100000" sheet="1" objects="1" scenarios="1"/>
  <dataConsolidate/>
  <phoneticPr fontId="2"/>
  <printOptions horizontalCentered="1" verticalCentered="1"/>
  <pageMargins left="0" right="0" top="0.19685039370078741" bottom="0" header="0.39370078740157483" footer="0"/>
  <pageSetup paperSize="9" scale="37"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E3531-FF61-4BE0-9AD0-03DA79D230D1}">
  <sheetPr>
    <pageSetUpPr fitToPage="1"/>
  </sheetPr>
  <dimension ref="A1:DR125"/>
  <sheetViews>
    <sheetView showGridLines="0" topLeftCell="A89" zoomScale="70" zoomScaleNormal="70" zoomScaleSheetLayoutView="55" workbookViewId="0">
      <selection activeCell="F59" sqref="F59"/>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506</v>
      </c>
    </row>
  </sheetData>
  <sheetProtection algorithmName="SHA-512" hashValue="jfsMwMiszXR/slK1jmBkLFA0qL8JMG1t+Lpn70IYFqfAIDJO5UugTIzl5XPgaeyJ/WYqY6jPHAZWEVHR6PJdpg==" saltValue="SDCdyVpLGW79OQziWFnbxw==" spinCount="100000" sheet="1" objects="1" scenarios="1"/>
  <dataConsolidate/>
  <phoneticPr fontId="2"/>
  <printOptions horizontalCentered="1" verticalCentered="1"/>
  <pageMargins left="0" right="0" top="0.19685039370078741" bottom="0" header="0.39370078740157483" footer="0"/>
  <pageSetup paperSize="9" scale="37"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54</v>
      </c>
      <c r="E2" s="147"/>
      <c r="F2" s="148" t="s">
        <v>556</v>
      </c>
      <c r="G2" s="149"/>
      <c r="H2" s="150"/>
    </row>
    <row r="3" spans="1:8" x14ac:dyDescent="0.2">
      <c r="A3" s="146" t="s">
        <v>549</v>
      </c>
      <c r="B3" s="151"/>
      <c r="C3" s="152"/>
      <c r="D3" s="153">
        <v>76223</v>
      </c>
      <c r="E3" s="154"/>
      <c r="F3" s="155">
        <v>54684</v>
      </c>
      <c r="G3" s="156"/>
      <c r="H3" s="157"/>
    </row>
    <row r="4" spans="1:8" x14ac:dyDescent="0.2">
      <c r="A4" s="158"/>
      <c r="B4" s="159"/>
      <c r="C4" s="160"/>
      <c r="D4" s="161">
        <v>50362</v>
      </c>
      <c r="E4" s="162"/>
      <c r="F4" s="163">
        <v>32829</v>
      </c>
      <c r="G4" s="164"/>
      <c r="H4" s="165"/>
    </row>
    <row r="5" spans="1:8" x14ac:dyDescent="0.2">
      <c r="A5" s="146" t="s">
        <v>551</v>
      </c>
      <c r="B5" s="151"/>
      <c r="C5" s="152"/>
      <c r="D5" s="153">
        <v>92085</v>
      </c>
      <c r="E5" s="154"/>
      <c r="F5" s="155">
        <v>62383</v>
      </c>
      <c r="G5" s="156"/>
      <c r="H5" s="157"/>
    </row>
    <row r="6" spans="1:8" x14ac:dyDescent="0.2">
      <c r="A6" s="158"/>
      <c r="B6" s="159"/>
      <c r="C6" s="160"/>
      <c r="D6" s="161">
        <v>67193</v>
      </c>
      <c r="E6" s="162"/>
      <c r="F6" s="163">
        <v>35325</v>
      </c>
      <c r="G6" s="164"/>
      <c r="H6" s="165"/>
    </row>
    <row r="7" spans="1:8" x14ac:dyDescent="0.2">
      <c r="A7" s="146" t="s">
        <v>552</v>
      </c>
      <c r="B7" s="151"/>
      <c r="C7" s="152"/>
      <c r="D7" s="153">
        <v>48975</v>
      </c>
      <c r="E7" s="154"/>
      <c r="F7" s="155">
        <v>63812</v>
      </c>
      <c r="G7" s="156"/>
      <c r="H7" s="157"/>
    </row>
    <row r="8" spans="1:8" x14ac:dyDescent="0.2">
      <c r="A8" s="158"/>
      <c r="B8" s="159"/>
      <c r="C8" s="160"/>
      <c r="D8" s="161">
        <v>22545</v>
      </c>
      <c r="E8" s="162"/>
      <c r="F8" s="163">
        <v>33848</v>
      </c>
      <c r="G8" s="164"/>
      <c r="H8" s="165"/>
    </row>
    <row r="9" spans="1:8" x14ac:dyDescent="0.2">
      <c r="A9" s="146" t="s">
        <v>553</v>
      </c>
      <c r="B9" s="151"/>
      <c r="C9" s="152"/>
      <c r="D9" s="153">
        <v>61859</v>
      </c>
      <c r="E9" s="154"/>
      <c r="F9" s="155">
        <v>54225</v>
      </c>
      <c r="G9" s="156"/>
      <c r="H9" s="157"/>
    </row>
    <row r="10" spans="1:8" x14ac:dyDescent="0.2">
      <c r="A10" s="158"/>
      <c r="B10" s="159"/>
      <c r="C10" s="160"/>
      <c r="D10" s="161">
        <v>18109</v>
      </c>
      <c r="E10" s="162"/>
      <c r="F10" s="163">
        <v>27337</v>
      </c>
      <c r="G10" s="164"/>
      <c r="H10" s="165"/>
    </row>
    <row r="11" spans="1:8" x14ac:dyDescent="0.2">
      <c r="A11" s="146" t="s">
        <v>554</v>
      </c>
      <c r="B11" s="151"/>
      <c r="C11" s="152"/>
      <c r="D11" s="153">
        <v>64302</v>
      </c>
      <c r="E11" s="154"/>
      <c r="F11" s="155">
        <v>54016</v>
      </c>
      <c r="G11" s="156"/>
      <c r="H11" s="157"/>
    </row>
    <row r="12" spans="1:8" x14ac:dyDescent="0.2">
      <c r="A12" s="158"/>
      <c r="B12" s="159"/>
      <c r="C12" s="166"/>
      <c r="D12" s="161">
        <v>23051</v>
      </c>
      <c r="E12" s="162"/>
      <c r="F12" s="163">
        <v>28078</v>
      </c>
      <c r="G12" s="164"/>
      <c r="H12" s="165"/>
    </row>
    <row r="13" spans="1:8" x14ac:dyDescent="0.2">
      <c r="A13" s="146"/>
      <c r="B13" s="151"/>
      <c r="C13" s="152"/>
      <c r="D13" s="153">
        <v>68689</v>
      </c>
      <c r="E13" s="154"/>
      <c r="F13" s="155">
        <v>57824</v>
      </c>
      <c r="G13" s="167"/>
      <c r="H13" s="157"/>
    </row>
    <row r="14" spans="1:8" x14ac:dyDescent="0.2">
      <c r="A14" s="158"/>
      <c r="B14" s="159"/>
      <c r="C14" s="160"/>
      <c r="D14" s="161">
        <v>36252</v>
      </c>
      <c r="E14" s="162"/>
      <c r="F14" s="163">
        <v>31483</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3.87</v>
      </c>
      <c r="C19" s="168">
        <f>ROUND(VALUE(SUBSTITUTE(実質収支比率等に係る経年分析!G$48,"▲","-")),2)</f>
        <v>5.29</v>
      </c>
      <c r="D19" s="168">
        <f>ROUND(VALUE(SUBSTITUTE(実質収支比率等に係る経年分析!H$48,"▲","-")),2)</f>
        <v>4.46</v>
      </c>
      <c r="E19" s="168">
        <f>ROUND(VALUE(SUBSTITUTE(実質収支比率等に係る経年分析!I$48,"▲","-")),2)</f>
        <v>4.67</v>
      </c>
      <c r="F19" s="168">
        <f>ROUND(VALUE(SUBSTITUTE(実質収支比率等に係る経年分析!J$48,"▲","-")),2)</f>
        <v>5.43</v>
      </c>
    </row>
    <row r="20" spans="1:11" x14ac:dyDescent="0.2">
      <c r="A20" s="168" t="s">
        <v>57</v>
      </c>
      <c r="B20" s="168">
        <f>ROUND(VALUE(SUBSTITUTE(実質収支比率等に係る経年分析!F$47,"▲","-")),2)</f>
        <v>13.64</v>
      </c>
      <c r="C20" s="168">
        <f>ROUND(VALUE(SUBSTITUTE(実質収支比率等に係る経年分析!G$47,"▲","-")),2)</f>
        <v>12.53</v>
      </c>
      <c r="D20" s="168">
        <f>ROUND(VALUE(SUBSTITUTE(実質収支比率等に係る経年分析!H$47,"▲","-")),2)</f>
        <v>12.65</v>
      </c>
      <c r="E20" s="168">
        <f>ROUND(VALUE(SUBSTITUTE(実質収支比率等に係る経年分析!I$47,"▲","-")),2)</f>
        <v>13.26</v>
      </c>
      <c r="F20" s="168">
        <f>ROUND(VALUE(SUBSTITUTE(実質収支比率等に係る経年分析!J$47,"▲","-")),2)</f>
        <v>11.23</v>
      </c>
    </row>
    <row r="21" spans="1:11" x14ac:dyDescent="0.2">
      <c r="A21" s="168" t="s">
        <v>58</v>
      </c>
      <c r="B21" s="168">
        <f>IF(ISNUMBER(VALUE(SUBSTITUTE(実質収支比率等に係る経年分析!F$49,"▲","-"))),ROUND(VALUE(SUBSTITUTE(実質収支比率等に係る経年分析!F$49,"▲","-")),2),NA())</f>
        <v>-1.04</v>
      </c>
      <c r="C21" s="168">
        <f>IF(ISNUMBER(VALUE(SUBSTITUTE(実質収支比率等に係る経年分析!G$49,"▲","-"))),ROUND(VALUE(SUBSTITUTE(実質収支比率等に係る経年分析!G$49,"▲","-")),2),NA())</f>
        <v>0.48</v>
      </c>
      <c r="D21" s="168">
        <f>IF(ISNUMBER(VALUE(SUBSTITUTE(実質収支比率等に係る経年分析!H$49,"▲","-"))),ROUND(VALUE(SUBSTITUTE(実質収支比率等に係る経年分析!H$49,"▲","-")),2),NA())</f>
        <v>-0.27</v>
      </c>
      <c r="E21" s="168">
        <f>IF(ISNUMBER(VALUE(SUBSTITUTE(実質収支比率等に係る経年分析!I$49,"▲","-"))),ROUND(VALUE(SUBSTITUTE(実質収支比率等に係る経年分析!I$49,"▲","-")),2),NA())</f>
        <v>1.58</v>
      </c>
      <c r="F21" s="168">
        <f>IF(ISNUMBER(VALUE(SUBSTITUTE(実質収支比率等に係る経年分析!J$49,"▲","-"))),ROUND(VALUE(SUBSTITUTE(実質収支比率等に係る経年分析!J$49,"▲","-")),2),NA())</f>
        <v>-1.73</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f>IF(ROUND(VALUE(SUBSTITUTE(連結実質赤字比率に係る赤字・黒字の構成分析!F$42,"▲", "-")), 2) &lt; 0, ABS(ROUND(VALUE(SUBSTITUTE(連結実質赤字比率に係る赤字・黒字の構成分析!F$42,"▲", "-")), 2)), NA())</f>
        <v>0.13</v>
      </c>
      <c r="C28" s="169" t="e">
        <f>IF(ROUND(VALUE(SUBSTITUTE(連結実質赤字比率に係る赤字・黒字の構成分析!F$42,"▲", "-")), 2) &gt;= 0, ABS(ROUND(VALUE(SUBSTITUTE(連結実質赤字比率に係る赤字・黒字の構成分析!F$42,"▲", "-")), 2)), NA())</f>
        <v>#N/A</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後期高齢者医療</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工業用水道事業</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1.0900000000000001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1.44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0.51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0.25</v>
      </c>
    </row>
    <row r="32" spans="1:11" x14ac:dyDescent="0.2">
      <c r="A32" s="169" t="str">
        <f>IF(連結実質赤字比率に係る赤字・黒字の構成分析!C$38="",NA(),連結実質赤字比率に係る赤字・黒字の構成分析!C$38)</f>
        <v>国民健康保険</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0.65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0.67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v>
      </c>
    </row>
    <row r="33" spans="1:16" x14ac:dyDescent="0.2">
      <c r="A33" s="169" t="str">
        <f>IF(連結実質赤字比率に係る赤字・黒字の構成分析!C$37="",NA(),連結実質赤字比率に係る赤字・黒字の構成分析!C$37)</f>
        <v>介護保険</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0.76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0.56000000000000005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0.75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0.83</v>
      </c>
    </row>
    <row r="34" spans="1:16" x14ac:dyDescent="0.2">
      <c r="A34" s="169" t="str">
        <f>IF(連結実質赤字比率に係る赤字・黒字の構成分析!C$36="",NA(),連結実質赤字比率に係る赤字・黒字の構成分析!C$36)</f>
        <v>下水道事業</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v>
      </c>
      <c r="D34" s="169">
        <f>IF(ROUND(VALUE(SUBSTITUTE(連結実質赤字比率に係る赤字・黒字の構成分析!G$36,"▲", "-")), 2) &lt; 0, ABS(ROUND(VALUE(SUBSTITUTE(連結実質赤字比率に係る赤字・黒字の構成分析!G$36,"▲", "-")), 2)), NA())</f>
        <v>1.65</v>
      </c>
      <c r="E34" s="169" t="e">
        <f>IF(ROUND(VALUE(SUBSTITUTE(連結実質赤字比率に係る赤字・黒字の構成分析!G$36,"▲", "-")), 2) &gt;= 0, ABS(ROUND(VALUE(SUBSTITUTE(連結実質赤字比率に係る赤字・黒字の構成分析!G$36,"▲", "-")), 2)), NA())</f>
        <v>#N/A</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2.4500000000000002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2.69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3.78</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3.86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5.28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4.46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4.67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5.42</v>
      </c>
    </row>
    <row r="36" spans="1:16" x14ac:dyDescent="0.2">
      <c r="A36" s="169" t="str">
        <f>IF(連結実質赤字比率に係る赤字・黒字の構成分析!C$34="",NA(),連結実質赤字比率に係る赤字・黒字の構成分析!C$34)</f>
        <v>水道事業</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14.72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13.48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9.89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10.72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11.39</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4013</v>
      </c>
      <c r="E42" s="170"/>
      <c r="F42" s="170"/>
      <c r="G42" s="170">
        <f>'実質公債費比率（分子）の構造'!L$52</f>
        <v>3990</v>
      </c>
      <c r="H42" s="170"/>
      <c r="I42" s="170"/>
      <c r="J42" s="170">
        <f>'実質公債費比率（分子）の構造'!M$52</f>
        <v>4001</v>
      </c>
      <c r="K42" s="170"/>
      <c r="L42" s="170"/>
      <c r="M42" s="170">
        <f>'実質公債費比率（分子）の構造'!N$52</f>
        <v>4012</v>
      </c>
      <c r="N42" s="170"/>
      <c r="O42" s="170"/>
      <c r="P42" s="170">
        <f>'実質公債費比率（分子）の構造'!O$52</f>
        <v>3995</v>
      </c>
    </row>
    <row r="43" spans="1:16" x14ac:dyDescent="0.2">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67</v>
      </c>
      <c r="B44" s="170">
        <f>'実質公債費比率（分子）の構造'!K$50</f>
        <v>340</v>
      </c>
      <c r="C44" s="170"/>
      <c r="D44" s="170"/>
      <c r="E44" s="170">
        <f>'実質公債費比率（分子）の構造'!L$50</f>
        <v>340</v>
      </c>
      <c r="F44" s="170"/>
      <c r="G44" s="170"/>
      <c r="H44" s="170">
        <f>'実質公債費比率（分子）の構造'!M$50</f>
        <v>339</v>
      </c>
      <c r="I44" s="170"/>
      <c r="J44" s="170"/>
      <c r="K44" s="170">
        <f>'実質公債費比率（分子）の構造'!N$50</f>
        <v>156</v>
      </c>
      <c r="L44" s="170"/>
      <c r="M44" s="170"/>
      <c r="N44" s="170">
        <f>'実質公債費比率（分子）の構造'!O$50</f>
        <v>156</v>
      </c>
      <c r="O44" s="170"/>
      <c r="P44" s="170"/>
    </row>
    <row r="45" spans="1:16" x14ac:dyDescent="0.2">
      <c r="A45" s="170" t="s">
        <v>68</v>
      </c>
      <c r="B45" s="170">
        <f>'実質公債費比率（分子）の構造'!K$49</f>
        <v>404</v>
      </c>
      <c r="C45" s="170"/>
      <c r="D45" s="170"/>
      <c r="E45" s="170">
        <f>'実質公債費比率（分子）の構造'!L$49</f>
        <v>364</v>
      </c>
      <c r="F45" s="170"/>
      <c r="G45" s="170"/>
      <c r="H45" s="170">
        <f>'実質公債費比率（分子）の構造'!M$49</f>
        <v>258</v>
      </c>
      <c r="I45" s="170"/>
      <c r="J45" s="170"/>
      <c r="K45" s="170">
        <f>'実質公債費比率（分子）の構造'!N$49</f>
        <v>264</v>
      </c>
      <c r="L45" s="170"/>
      <c r="M45" s="170"/>
      <c r="N45" s="170">
        <f>'実質公債費比率（分子）の構造'!O$49</f>
        <v>329</v>
      </c>
      <c r="O45" s="170"/>
      <c r="P45" s="170"/>
    </row>
    <row r="46" spans="1:16" x14ac:dyDescent="0.2">
      <c r="A46" s="170" t="s">
        <v>69</v>
      </c>
      <c r="B46" s="170">
        <f>'実質公債費比率（分子）の構造'!K$48</f>
        <v>1198</v>
      </c>
      <c r="C46" s="170"/>
      <c r="D46" s="170"/>
      <c r="E46" s="170">
        <f>'実質公債費比率（分子）の構造'!L$48</f>
        <v>1223</v>
      </c>
      <c r="F46" s="170"/>
      <c r="G46" s="170"/>
      <c r="H46" s="170">
        <f>'実質公債費比率（分子）の構造'!M$48</f>
        <v>1122</v>
      </c>
      <c r="I46" s="170"/>
      <c r="J46" s="170"/>
      <c r="K46" s="170">
        <f>'実質公債費比率（分子）の構造'!N$48</f>
        <v>1193</v>
      </c>
      <c r="L46" s="170"/>
      <c r="M46" s="170"/>
      <c r="N46" s="170">
        <f>'実質公債費比率（分子）の構造'!O$48</f>
        <v>1050</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4010</v>
      </c>
      <c r="C49" s="170"/>
      <c r="D49" s="170"/>
      <c r="E49" s="170">
        <f>'実質公債費比率（分子）の構造'!L$45</f>
        <v>3951</v>
      </c>
      <c r="F49" s="170"/>
      <c r="G49" s="170"/>
      <c r="H49" s="170">
        <f>'実質公債費比率（分子）の構造'!M$45</f>
        <v>3946</v>
      </c>
      <c r="I49" s="170"/>
      <c r="J49" s="170"/>
      <c r="K49" s="170">
        <f>'実質公債費比率（分子）の構造'!N$45</f>
        <v>4077</v>
      </c>
      <c r="L49" s="170"/>
      <c r="M49" s="170"/>
      <c r="N49" s="170">
        <f>'実質公債費比率（分子）の構造'!O$45</f>
        <v>4391</v>
      </c>
      <c r="O49" s="170"/>
      <c r="P49" s="170"/>
    </row>
    <row r="50" spans="1:16" x14ac:dyDescent="0.2">
      <c r="A50" s="170" t="s">
        <v>73</v>
      </c>
      <c r="B50" s="170" t="e">
        <f>NA()</f>
        <v>#N/A</v>
      </c>
      <c r="C50" s="170">
        <f>IF(ISNUMBER('実質公債費比率（分子）の構造'!K$53),'実質公債費比率（分子）の構造'!K$53,NA())</f>
        <v>1939</v>
      </c>
      <c r="D50" s="170" t="e">
        <f>NA()</f>
        <v>#N/A</v>
      </c>
      <c r="E50" s="170" t="e">
        <f>NA()</f>
        <v>#N/A</v>
      </c>
      <c r="F50" s="170">
        <f>IF(ISNUMBER('実質公債費比率（分子）の構造'!L$53),'実質公債費比率（分子）の構造'!L$53,NA())</f>
        <v>1888</v>
      </c>
      <c r="G50" s="170" t="e">
        <f>NA()</f>
        <v>#N/A</v>
      </c>
      <c r="H50" s="170" t="e">
        <f>NA()</f>
        <v>#N/A</v>
      </c>
      <c r="I50" s="170">
        <f>IF(ISNUMBER('実質公債費比率（分子）の構造'!M$53),'実質公債費比率（分子）の構造'!M$53,NA())</f>
        <v>1664</v>
      </c>
      <c r="J50" s="170" t="e">
        <f>NA()</f>
        <v>#N/A</v>
      </c>
      <c r="K50" s="170" t="e">
        <f>NA()</f>
        <v>#N/A</v>
      </c>
      <c r="L50" s="170">
        <f>IF(ISNUMBER('実質公債費比率（分子）の構造'!N$53),'実質公債費比率（分子）の構造'!N$53,NA())</f>
        <v>1678</v>
      </c>
      <c r="M50" s="170" t="e">
        <f>NA()</f>
        <v>#N/A</v>
      </c>
      <c r="N50" s="170" t="e">
        <f>NA()</f>
        <v>#N/A</v>
      </c>
      <c r="O50" s="170">
        <f>IF(ISNUMBER('実質公債費比率（分子）の構造'!O$53),'実質公債費比率（分子）の構造'!O$53,NA())</f>
        <v>1931</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42506</v>
      </c>
      <c r="E56" s="169"/>
      <c r="F56" s="169"/>
      <c r="G56" s="169">
        <f>'将来負担比率（分子）の構造'!J$52</f>
        <v>44043</v>
      </c>
      <c r="H56" s="169"/>
      <c r="I56" s="169"/>
      <c r="J56" s="169">
        <f>'将来負担比率（分子）の構造'!K$52</f>
        <v>44382</v>
      </c>
      <c r="K56" s="169"/>
      <c r="L56" s="169"/>
      <c r="M56" s="169">
        <f>'将来負担比率（分子）の構造'!L$52</f>
        <v>44021</v>
      </c>
      <c r="N56" s="169"/>
      <c r="O56" s="169"/>
      <c r="P56" s="169">
        <f>'将来負担比率（分子）の構造'!M$52</f>
        <v>41628</v>
      </c>
    </row>
    <row r="57" spans="1:16" x14ac:dyDescent="0.2">
      <c r="A57" s="169" t="s">
        <v>44</v>
      </c>
      <c r="B57" s="169"/>
      <c r="C57" s="169"/>
      <c r="D57" s="169">
        <f>'将来負担比率（分子）の構造'!I$51</f>
        <v>8803</v>
      </c>
      <c r="E57" s="169"/>
      <c r="F57" s="169"/>
      <c r="G57" s="169">
        <f>'将来負担比率（分子）の構造'!J$51</f>
        <v>8254</v>
      </c>
      <c r="H57" s="169"/>
      <c r="I57" s="169"/>
      <c r="J57" s="169">
        <f>'将来負担比率（分子）の構造'!K$51</f>
        <v>8073</v>
      </c>
      <c r="K57" s="169"/>
      <c r="L57" s="169"/>
      <c r="M57" s="169">
        <f>'将来負担比率（分子）の構造'!L$51</f>
        <v>7820</v>
      </c>
      <c r="N57" s="169"/>
      <c r="O57" s="169"/>
      <c r="P57" s="169">
        <f>'将来負担比率（分子）の構造'!M$51</f>
        <v>7695</v>
      </c>
    </row>
    <row r="58" spans="1:16" x14ac:dyDescent="0.2">
      <c r="A58" s="169" t="s">
        <v>43</v>
      </c>
      <c r="B58" s="169"/>
      <c r="C58" s="169"/>
      <c r="D58" s="169">
        <f>'将来負担比率（分子）の構造'!I$50</f>
        <v>5398</v>
      </c>
      <c r="E58" s="169"/>
      <c r="F58" s="169"/>
      <c r="G58" s="169">
        <f>'将来負担比率（分子）の構造'!J$50</f>
        <v>4374</v>
      </c>
      <c r="H58" s="169"/>
      <c r="I58" s="169"/>
      <c r="J58" s="169">
        <f>'将来負担比率（分子）の構造'!K$50</f>
        <v>4284</v>
      </c>
      <c r="K58" s="169"/>
      <c r="L58" s="169"/>
      <c r="M58" s="169">
        <f>'将来負担比率（分子）の構造'!L$50</f>
        <v>4600</v>
      </c>
      <c r="N58" s="169"/>
      <c r="O58" s="169"/>
      <c r="P58" s="169">
        <f>'将来負担比率（分子）の構造'!M$50</f>
        <v>4583</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37</v>
      </c>
      <c r="B62" s="169">
        <f>'将来負担比率（分子）の構造'!I$45</f>
        <v>3898</v>
      </c>
      <c r="C62" s="169"/>
      <c r="D62" s="169"/>
      <c r="E62" s="169">
        <f>'将来負担比率（分子）の構造'!J$45</f>
        <v>3674</v>
      </c>
      <c r="F62" s="169"/>
      <c r="G62" s="169"/>
      <c r="H62" s="169">
        <f>'将来負担比率（分子）の構造'!K$45</f>
        <v>3841</v>
      </c>
      <c r="I62" s="169"/>
      <c r="J62" s="169"/>
      <c r="K62" s="169">
        <f>'将来負担比率（分子）の構造'!L$45</f>
        <v>3792</v>
      </c>
      <c r="L62" s="169"/>
      <c r="M62" s="169"/>
      <c r="N62" s="169">
        <f>'将来負担比率（分子）の構造'!M$45</f>
        <v>3731</v>
      </c>
      <c r="O62" s="169"/>
      <c r="P62" s="169"/>
    </row>
    <row r="63" spans="1:16" x14ac:dyDescent="0.2">
      <c r="A63" s="169" t="s">
        <v>36</v>
      </c>
      <c r="B63" s="169">
        <f>'将来負担比率（分子）の構造'!I$44</f>
        <v>2048</v>
      </c>
      <c r="C63" s="169"/>
      <c r="D63" s="169"/>
      <c r="E63" s="169">
        <f>'将来負担比率（分子）の構造'!J$44</f>
        <v>2954</v>
      </c>
      <c r="F63" s="169"/>
      <c r="G63" s="169"/>
      <c r="H63" s="169">
        <f>'将来負担比率（分子）の構造'!K$44</f>
        <v>6748</v>
      </c>
      <c r="I63" s="169"/>
      <c r="J63" s="169"/>
      <c r="K63" s="169">
        <f>'将来負担比率（分子）の構造'!L$44</f>
        <v>6613</v>
      </c>
      <c r="L63" s="169"/>
      <c r="M63" s="169"/>
      <c r="N63" s="169">
        <f>'将来負担比率（分子）の構造'!M$44</f>
        <v>6365</v>
      </c>
      <c r="O63" s="169"/>
      <c r="P63" s="169"/>
    </row>
    <row r="64" spans="1:16" x14ac:dyDescent="0.2">
      <c r="A64" s="169" t="s">
        <v>35</v>
      </c>
      <c r="B64" s="169">
        <f>'将来負担比率（分子）の構造'!I$43</f>
        <v>18740</v>
      </c>
      <c r="C64" s="169"/>
      <c r="D64" s="169"/>
      <c r="E64" s="169">
        <f>'将来負担比率（分子）の構造'!J$43</f>
        <v>18671</v>
      </c>
      <c r="F64" s="169"/>
      <c r="G64" s="169"/>
      <c r="H64" s="169">
        <f>'将来負担比率（分子）の構造'!K$43</f>
        <v>18265</v>
      </c>
      <c r="I64" s="169"/>
      <c r="J64" s="169"/>
      <c r="K64" s="169">
        <f>'将来負担比率（分子）の構造'!L$43</f>
        <v>17878</v>
      </c>
      <c r="L64" s="169"/>
      <c r="M64" s="169"/>
      <c r="N64" s="169">
        <f>'将来負担比率（分子）の構造'!M$43</f>
        <v>17207</v>
      </c>
      <c r="O64" s="169"/>
      <c r="P64" s="169"/>
    </row>
    <row r="65" spans="1:16" x14ac:dyDescent="0.2">
      <c r="A65" s="169" t="s">
        <v>34</v>
      </c>
      <c r="B65" s="169">
        <f>'将来負担比率（分子）の構造'!I$42</f>
        <v>2880</v>
      </c>
      <c r="C65" s="169"/>
      <c r="D65" s="169"/>
      <c r="E65" s="169">
        <f>'将来負担比率（分子）の構造'!J$42</f>
        <v>3662</v>
      </c>
      <c r="F65" s="169"/>
      <c r="G65" s="169"/>
      <c r="H65" s="169">
        <f>'将来負担比率（分子）の構造'!K$42</f>
        <v>3119</v>
      </c>
      <c r="I65" s="169"/>
      <c r="J65" s="169"/>
      <c r="K65" s="169">
        <f>'将来負担比率（分子）の構造'!L$42</f>
        <v>2944</v>
      </c>
      <c r="L65" s="169"/>
      <c r="M65" s="169"/>
      <c r="N65" s="169">
        <f>'将来負担比率（分子）の構造'!M$42</f>
        <v>2676</v>
      </c>
      <c r="O65" s="169"/>
      <c r="P65" s="169"/>
    </row>
    <row r="66" spans="1:16" x14ac:dyDescent="0.2">
      <c r="A66" s="169" t="s">
        <v>33</v>
      </c>
      <c r="B66" s="169">
        <f>'将来負担比率（分子）の構造'!I$41</f>
        <v>46434</v>
      </c>
      <c r="C66" s="169"/>
      <c r="D66" s="169"/>
      <c r="E66" s="169">
        <f>'将来負担比率（分子）の構造'!J$41</f>
        <v>48314</v>
      </c>
      <c r="F66" s="169"/>
      <c r="G66" s="169"/>
      <c r="H66" s="169">
        <f>'将来負担比率（分子）の構造'!K$41</f>
        <v>47082</v>
      </c>
      <c r="I66" s="169"/>
      <c r="J66" s="169"/>
      <c r="K66" s="169">
        <f>'将来負担比率（分子）の構造'!L$41</f>
        <v>46195</v>
      </c>
      <c r="L66" s="169"/>
      <c r="M66" s="169"/>
      <c r="N66" s="169">
        <f>'将来負担比率（分子）の構造'!M$41</f>
        <v>44678</v>
      </c>
      <c r="O66" s="169"/>
      <c r="P66" s="169"/>
    </row>
    <row r="67" spans="1:16" x14ac:dyDescent="0.2">
      <c r="A67" s="169" t="s">
        <v>77</v>
      </c>
      <c r="B67" s="169" t="e">
        <f>NA()</f>
        <v>#N/A</v>
      </c>
      <c r="C67" s="169">
        <f>IF(ISNUMBER('将来負担比率（分子）の構造'!I$53), IF('将来負担比率（分子）の構造'!I$53 &lt; 0, 0, '将来負担比率（分子）の構造'!I$53), NA())</f>
        <v>17293</v>
      </c>
      <c r="D67" s="169" t="e">
        <f>NA()</f>
        <v>#N/A</v>
      </c>
      <c r="E67" s="169" t="e">
        <f>NA()</f>
        <v>#N/A</v>
      </c>
      <c r="F67" s="169">
        <f>IF(ISNUMBER('将来負担比率（分子）の構造'!J$53), IF('将来負担比率（分子）の構造'!J$53 &lt; 0, 0, '将来負担比率（分子）の構造'!J$53), NA())</f>
        <v>20604</v>
      </c>
      <c r="G67" s="169" t="e">
        <f>NA()</f>
        <v>#N/A</v>
      </c>
      <c r="H67" s="169" t="e">
        <f>NA()</f>
        <v>#N/A</v>
      </c>
      <c r="I67" s="169">
        <f>IF(ISNUMBER('将来負担比率（分子）の構造'!K$53), IF('将来負担比率（分子）の構造'!K$53 &lt; 0, 0, '将来負担比率（分子）の構造'!K$53), NA())</f>
        <v>22316</v>
      </c>
      <c r="J67" s="169" t="e">
        <f>NA()</f>
        <v>#N/A</v>
      </c>
      <c r="K67" s="169" t="e">
        <f>NA()</f>
        <v>#N/A</v>
      </c>
      <c r="L67" s="169">
        <f>IF(ISNUMBER('将来負担比率（分子）の構造'!L$53), IF('将来負担比率（分子）の構造'!L$53 &lt; 0, 0, '将来負担比率（分子）の構造'!L$53), NA())</f>
        <v>20982</v>
      </c>
      <c r="M67" s="169" t="e">
        <f>NA()</f>
        <v>#N/A</v>
      </c>
      <c r="N67" s="169" t="e">
        <f>NA()</f>
        <v>#N/A</v>
      </c>
      <c r="O67" s="169">
        <f>IF(ISNUMBER('将来負担比率（分子）の構造'!M$53), IF('将来負担比率（分子）の構造'!M$53 &lt; 0, 0, '将来負担比率（分子）の構造'!M$53), NA())</f>
        <v>20752</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2550</v>
      </c>
      <c r="C72" s="173">
        <f>基金残高に係る経年分析!G55</f>
        <v>2797</v>
      </c>
      <c r="D72" s="173">
        <f>基金残高に係る経年分析!H55</f>
        <v>2310</v>
      </c>
    </row>
    <row r="73" spans="1:16" x14ac:dyDescent="0.2">
      <c r="A73" s="172" t="s">
        <v>80</v>
      </c>
      <c r="B73" s="173">
        <f>基金残高に係る経年分析!F56</f>
        <v>14</v>
      </c>
      <c r="C73" s="173">
        <f>基金残高に係る経年分析!G56</f>
        <v>15</v>
      </c>
      <c r="D73" s="173">
        <f>基金残高に係る経年分析!H56</f>
        <v>297</v>
      </c>
    </row>
    <row r="74" spans="1:16" x14ac:dyDescent="0.2">
      <c r="A74" s="172" t="s">
        <v>81</v>
      </c>
      <c r="B74" s="173">
        <f>基金残高に係る経年分析!F57</f>
        <v>1514</v>
      </c>
      <c r="C74" s="173">
        <f>基金残高に係る経年分析!G57</f>
        <v>1144</v>
      </c>
      <c r="D74" s="173">
        <f>基金残高に係る経年分析!H57</f>
        <v>1154</v>
      </c>
    </row>
  </sheetData>
  <sheetProtection algorithmName="SHA-512" hashValue="TgwJnbuJ8zpHmWfdThVjUtP68IQP84YVzTDKGuG5jf1mxxmiUDiCJlKmgKrP01BOk/YTQMfmE/SqcMvqeP9Hkg==" saltValue="ggus6m7A3EpMc1v+uhpoz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election activeCell="F59" sqref="F59"/>
    </sheetView>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217</v>
      </c>
      <c r="DI1" s="616"/>
      <c r="DJ1" s="616"/>
      <c r="DK1" s="616"/>
      <c r="DL1" s="616"/>
      <c r="DM1" s="616"/>
      <c r="DN1" s="617"/>
      <c r="DO1" s="208"/>
      <c r="DP1" s="615" t="s">
        <v>218</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219</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220</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221</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222</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223</v>
      </c>
      <c r="S4" s="619"/>
      <c r="T4" s="619"/>
      <c r="U4" s="619"/>
      <c r="V4" s="619"/>
      <c r="W4" s="619"/>
      <c r="X4" s="619"/>
      <c r="Y4" s="620"/>
      <c r="Z4" s="618" t="s">
        <v>224</v>
      </c>
      <c r="AA4" s="619"/>
      <c r="AB4" s="619"/>
      <c r="AC4" s="620"/>
      <c r="AD4" s="618" t="s">
        <v>225</v>
      </c>
      <c r="AE4" s="619"/>
      <c r="AF4" s="619"/>
      <c r="AG4" s="619"/>
      <c r="AH4" s="619"/>
      <c r="AI4" s="619"/>
      <c r="AJ4" s="619"/>
      <c r="AK4" s="620"/>
      <c r="AL4" s="618" t="s">
        <v>224</v>
      </c>
      <c r="AM4" s="619"/>
      <c r="AN4" s="619"/>
      <c r="AO4" s="620"/>
      <c r="AP4" s="621" t="s">
        <v>226</v>
      </c>
      <c r="AQ4" s="621"/>
      <c r="AR4" s="621"/>
      <c r="AS4" s="621"/>
      <c r="AT4" s="621"/>
      <c r="AU4" s="621"/>
      <c r="AV4" s="621"/>
      <c r="AW4" s="621"/>
      <c r="AX4" s="621"/>
      <c r="AY4" s="621"/>
      <c r="AZ4" s="621"/>
      <c r="BA4" s="621"/>
      <c r="BB4" s="621"/>
      <c r="BC4" s="621"/>
      <c r="BD4" s="621"/>
      <c r="BE4" s="621"/>
      <c r="BF4" s="621"/>
      <c r="BG4" s="621" t="s">
        <v>227</v>
      </c>
      <c r="BH4" s="621"/>
      <c r="BI4" s="621"/>
      <c r="BJ4" s="621"/>
      <c r="BK4" s="621"/>
      <c r="BL4" s="621"/>
      <c r="BM4" s="621"/>
      <c r="BN4" s="621"/>
      <c r="BO4" s="621" t="s">
        <v>224</v>
      </c>
      <c r="BP4" s="621"/>
      <c r="BQ4" s="621"/>
      <c r="BR4" s="621"/>
      <c r="BS4" s="621" t="s">
        <v>228</v>
      </c>
      <c r="BT4" s="621"/>
      <c r="BU4" s="621"/>
      <c r="BV4" s="621"/>
      <c r="BW4" s="621"/>
      <c r="BX4" s="621"/>
      <c r="BY4" s="621"/>
      <c r="BZ4" s="621"/>
      <c r="CA4" s="621"/>
      <c r="CB4" s="621"/>
      <c r="CD4" s="618" t="s">
        <v>229</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230</v>
      </c>
      <c r="C5" s="623"/>
      <c r="D5" s="623"/>
      <c r="E5" s="623"/>
      <c r="F5" s="623"/>
      <c r="G5" s="623"/>
      <c r="H5" s="623"/>
      <c r="I5" s="623"/>
      <c r="J5" s="623"/>
      <c r="K5" s="623"/>
      <c r="L5" s="623"/>
      <c r="M5" s="623"/>
      <c r="N5" s="623"/>
      <c r="O5" s="623"/>
      <c r="P5" s="623"/>
      <c r="Q5" s="624"/>
      <c r="R5" s="625">
        <v>14222988</v>
      </c>
      <c r="S5" s="626"/>
      <c r="T5" s="626"/>
      <c r="U5" s="626"/>
      <c r="V5" s="626"/>
      <c r="W5" s="626"/>
      <c r="X5" s="626"/>
      <c r="Y5" s="627"/>
      <c r="Z5" s="628">
        <v>34.4</v>
      </c>
      <c r="AA5" s="628"/>
      <c r="AB5" s="628"/>
      <c r="AC5" s="628"/>
      <c r="AD5" s="629">
        <v>13532970</v>
      </c>
      <c r="AE5" s="629"/>
      <c r="AF5" s="629"/>
      <c r="AG5" s="629"/>
      <c r="AH5" s="629"/>
      <c r="AI5" s="629"/>
      <c r="AJ5" s="629"/>
      <c r="AK5" s="629"/>
      <c r="AL5" s="630">
        <v>63.9</v>
      </c>
      <c r="AM5" s="631"/>
      <c r="AN5" s="631"/>
      <c r="AO5" s="632"/>
      <c r="AP5" s="622" t="s">
        <v>231</v>
      </c>
      <c r="AQ5" s="623"/>
      <c r="AR5" s="623"/>
      <c r="AS5" s="623"/>
      <c r="AT5" s="623"/>
      <c r="AU5" s="623"/>
      <c r="AV5" s="623"/>
      <c r="AW5" s="623"/>
      <c r="AX5" s="623"/>
      <c r="AY5" s="623"/>
      <c r="AZ5" s="623"/>
      <c r="BA5" s="623"/>
      <c r="BB5" s="623"/>
      <c r="BC5" s="623"/>
      <c r="BD5" s="623"/>
      <c r="BE5" s="623"/>
      <c r="BF5" s="624"/>
      <c r="BG5" s="636">
        <v>13507312</v>
      </c>
      <c r="BH5" s="637"/>
      <c r="BI5" s="637"/>
      <c r="BJ5" s="637"/>
      <c r="BK5" s="637"/>
      <c r="BL5" s="637"/>
      <c r="BM5" s="637"/>
      <c r="BN5" s="638"/>
      <c r="BO5" s="639">
        <v>95</v>
      </c>
      <c r="BP5" s="639"/>
      <c r="BQ5" s="639"/>
      <c r="BR5" s="639"/>
      <c r="BS5" s="640">
        <v>658999</v>
      </c>
      <c r="BT5" s="640"/>
      <c r="BU5" s="640"/>
      <c r="BV5" s="640"/>
      <c r="BW5" s="640"/>
      <c r="BX5" s="640"/>
      <c r="BY5" s="640"/>
      <c r="BZ5" s="640"/>
      <c r="CA5" s="640"/>
      <c r="CB5" s="644"/>
      <c r="CD5" s="618" t="s">
        <v>226</v>
      </c>
      <c r="CE5" s="619"/>
      <c r="CF5" s="619"/>
      <c r="CG5" s="619"/>
      <c r="CH5" s="619"/>
      <c r="CI5" s="619"/>
      <c r="CJ5" s="619"/>
      <c r="CK5" s="619"/>
      <c r="CL5" s="619"/>
      <c r="CM5" s="619"/>
      <c r="CN5" s="619"/>
      <c r="CO5" s="619"/>
      <c r="CP5" s="619"/>
      <c r="CQ5" s="620"/>
      <c r="CR5" s="618" t="s">
        <v>232</v>
      </c>
      <c r="CS5" s="619"/>
      <c r="CT5" s="619"/>
      <c r="CU5" s="619"/>
      <c r="CV5" s="619"/>
      <c r="CW5" s="619"/>
      <c r="CX5" s="619"/>
      <c r="CY5" s="620"/>
      <c r="CZ5" s="618" t="s">
        <v>224</v>
      </c>
      <c r="DA5" s="619"/>
      <c r="DB5" s="619"/>
      <c r="DC5" s="620"/>
      <c r="DD5" s="618" t="s">
        <v>233</v>
      </c>
      <c r="DE5" s="619"/>
      <c r="DF5" s="619"/>
      <c r="DG5" s="619"/>
      <c r="DH5" s="619"/>
      <c r="DI5" s="619"/>
      <c r="DJ5" s="619"/>
      <c r="DK5" s="619"/>
      <c r="DL5" s="619"/>
      <c r="DM5" s="619"/>
      <c r="DN5" s="619"/>
      <c r="DO5" s="619"/>
      <c r="DP5" s="620"/>
      <c r="DQ5" s="618" t="s">
        <v>234</v>
      </c>
      <c r="DR5" s="619"/>
      <c r="DS5" s="619"/>
      <c r="DT5" s="619"/>
      <c r="DU5" s="619"/>
      <c r="DV5" s="619"/>
      <c r="DW5" s="619"/>
      <c r="DX5" s="619"/>
      <c r="DY5" s="619"/>
      <c r="DZ5" s="619"/>
      <c r="EA5" s="619"/>
      <c r="EB5" s="619"/>
      <c r="EC5" s="620"/>
    </row>
    <row r="6" spans="2:143" ht="11.25" customHeight="1" x14ac:dyDescent="0.2">
      <c r="B6" s="633" t="s">
        <v>235</v>
      </c>
      <c r="C6" s="634"/>
      <c r="D6" s="634"/>
      <c r="E6" s="634"/>
      <c r="F6" s="634"/>
      <c r="G6" s="634"/>
      <c r="H6" s="634"/>
      <c r="I6" s="634"/>
      <c r="J6" s="634"/>
      <c r="K6" s="634"/>
      <c r="L6" s="634"/>
      <c r="M6" s="634"/>
      <c r="N6" s="634"/>
      <c r="O6" s="634"/>
      <c r="P6" s="634"/>
      <c r="Q6" s="635"/>
      <c r="R6" s="636">
        <v>322487</v>
      </c>
      <c r="S6" s="637"/>
      <c r="T6" s="637"/>
      <c r="U6" s="637"/>
      <c r="V6" s="637"/>
      <c r="W6" s="637"/>
      <c r="X6" s="637"/>
      <c r="Y6" s="638"/>
      <c r="Z6" s="639">
        <v>0.8</v>
      </c>
      <c r="AA6" s="639"/>
      <c r="AB6" s="639"/>
      <c r="AC6" s="639"/>
      <c r="AD6" s="640">
        <v>322487</v>
      </c>
      <c r="AE6" s="640"/>
      <c r="AF6" s="640"/>
      <c r="AG6" s="640"/>
      <c r="AH6" s="640"/>
      <c r="AI6" s="640"/>
      <c r="AJ6" s="640"/>
      <c r="AK6" s="640"/>
      <c r="AL6" s="641">
        <v>1.5</v>
      </c>
      <c r="AM6" s="642"/>
      <c r="AN6" s="642"/>
      <c r="AO6" s="643"/>
      <c r="AP6" s="633" t="s">
        <v>236</v>
      </c>
      <c r="AQ6" s="634"/>
      <c r="AR6" s="634"/>
      <c r="AS6" s="634"/>
      <c r="AT6" s="634"/>
      <c r="AU6" s="634"/>
      <c r="AV6" s="634"/>
      <c r="AW6" s="634"/>
      <c r="AX6" s="634"/>
      <c r="AY6" s="634"/>
      <c r="AZ6" s="634"/>
      <c r="BA6" s="634"/>
      <c r="BB6" s="634"/>
      <c r="BC6" s="634"/>
      <c r="BD6" s="634"/>
      <c r="BE6" s="634"/>
      <c r="BF6" s="635"/>
      <c r="BG6" s="636">
        <v>13507312</v>
      </c>
      <c r="BH6" s="637"/>
      <c r="BI6" s="637"/>
      <c r="BJ6" s="637"/>
      <c r="BK6" s="637"/>
      <c r="BL6" s="637"/>
      <c r="BM6" s="637"/>
      <c r="BN6" s="638"/>
      <c r="BO6" s="639">
        <v>95</v>
      </c>
      <c r="BP6" s="639"/>
      <c r="BQ6" s="639"/>
      <c r="BR6" s="639"/>
      <c r="BS6" s="640">
        <v>658999</v>
      </c>
      <c r="BT6" s="640"/>
      <c r="BU6" s="640"/>
      <c r="BV6" s="640"/>
      <c r="BW6" s="640"/>
      <c r="BX6" s="640"/>
      <c r="BY6" s="640"/>
      <c r="BZ6" s="640"/>
      <c r="CA6" s="640"/>
      <c r="CB6" s="644"/>
      <c r="CD6" s="622" t="s">
        <v>237</v>
      </c>
      <c r="CE6" s="623"/>
      <c r="CF6" s="623"/>
      <c r="CG6" s="623"/>
      <c r="CH6" s="623"/>
      <c r="CI6" s="623"/>
      <c r="CJ6" s="623"/>
      <c r="CK6" s="623"/>
      <c r="CL6" s="623"/>
      <c r="CM6" s="623"/>
      <c r="CN6" s="623"/>
      <c r="CO6" s="623"/>
      <c r="CP6" s="623"/>
      <c r="CQ6" s="624"/>
      <c r="CR6" s="636">
        <v>241002</v>
      </c>
      <c r="CS6" s="637"/>
      <c r="CT6" s="637"/>
      <c r="CU6" s="637"/>
      <c r="CV6" s="637"/>
      <c r="CW6" s="637"/>
      <c r="CX6" s="637"/>
      <c r="CY6" s="638"/>
      <c r="CZ6" s="630">
        <v>0.6</v>
      </c>
      <c r="DA6" s="631"/>
      <c r="DB6" s="631"/>
      <c r="DC6" s="647"/>
      <c r="DD6" s="645" t="s">
        <v>238</v>
      </c>
      <c r="DE6" s="637"/>
      <c r="DF6" s="637"/>
      <c r="DG6" s="637"/>
      <c r="DH6" s="637"/>
      <c r="DI6" s="637"/>
      <c r="DJ6" s="637"/>
      <c r="DK6" s="637"/>
      <c r="DL6" s="637"/>
      <c r="DM6" s="637"/>
      <c r="DN6" s="637"/>
      <c r="DO6" s="637"/>
      <c r="DP6" s="638"/>
      <c r="DQ6" s="645">
        <v>241001</v>
      </c>
      <c r="DR6" s="637"/>
      <c r="DS6" s="637"/>
      <c r="DT6" s="637"/>
      <c r="DU6" s="637"/>
      <c r="DV6" s="637"/>
      <c r="DW6" s="637"/>
      <c r="DX6" s="637"/>
      <c r="DY6" s="637"/>
      <c r="DZ6" s="637"/>
      <c r="EA6" s="637"/>
      <c r="EB6" s="637"/>
      <c r="EC6" s="646"/>
    </row>
    <row r="7" spans="2:143" ht="11.25" customHeight="1" x14ac:dyDescent="0.2">
      <c r="B7" s="633" t="s">
        <v>239</v>
      </c>
      <c r="C7" s="634"/>
      <c r="D7" s="634"/>
      <c r="E7" s="634"/>
      <c r="F7" s="634"/>
      <c r="G7" s="634"/>
      <c r="H7" s="634"/>
      <c r="I7" s="634"/>
      <c r="J7" s="634"/>
      <c r="K7" s="634"/>
      <c r="L7" s="634"/>
      <c r="M7" s="634"/>
      <c r="N7" s="634"/>
      <c r="O7" s="634"/>
      <c r="P7" s="634"/>
      <c r="Q7" s="635"/>
      <c r="R7" s="636">
        <v>4876</v>
      </c>
      <c r="S7" s="637"/>
      <c r="T7" s="637"/>
      <c r="U7" s="637"/>
      <c r="V7" s="637"/>
      <c r="W7" s="637"/>
      <c r="X7" s="637"/>
      <c r="Y7" s="638"/>
      <c r="Z7" s="639">
        <v>0</v>
      </c>
      <c r="AA7" s="639"/>
      <c r="AB7" s="639"/>
      <c r="AC7" s="639"/>
      <c r="AD7" s="640">
        <v>4876</v>
      </c>
      <c r="AE7" s="640"/>
      <c r="AF7" s="640"/>
      <c r="AG7" s="640"/>
      <c r="AH7" s="640"/>
      <c r="AI7" s="640"/>
      <c r="AJ7" s="640"/>
      <c r="AK7" s="640"/>
      <c r="AL7" s="641">
        <v>0</v>
      </c>
      <c r="AM7" s="642"/>
      <c r="AN7" s="642"/>
      <c r="AO7" s="643"/>
      <c r="AP7" s="633" t="s">
        <v>240</v>
      </c>
      <c r="AQ7" s="634"/>
      <c r="AR7" s="634"/>
      <c r="AS7" s="634"/>
      <c r="AT7" s="634"/>
      <c r="AU7" s="634"/>
      <c r="AV7" s="634"/>
      <c r="AW7" s="634"/>
      <c r="AX7" s="634"/>
      <c r="AY7" s="634"/>
      <c r="AZ7" s="634"/>
      <c r="BA7" s="634"/>
      <c r="BB7" s="634"/>
      <c r="BC7" s="634"/>
      <c r="BD7" s="634"/>
      <c r="BE7" s="634"/>
      <c r="BF7" s="635"/>
      <c r="BG7" s="636">
        <v>6868218</v>
      </c>
      <c r="BH7" s="637"/>
      <c r="BI7" s="637"/>
      <c r="BJ7" s="637"/>
      <c r="BK7" s="637"/>
      <c r="BL7" s="637"/>
      <c r="BM7" s="637"/>
      <c r="BN7" s="638"/>
      <c r="BO7" s="639">
        <v>48.3</v>
      </c>
      <c r="BP7" s="639"/>
      <c r="BQ7" s="639"/>
      <c r="BR7" s="639"/>
      <c r="BS7" s="640">
        <v>658999</v>
      </c>
      <c r="BT7" s="640"/>
      <c r="BU7" s="640"/>
      <c r="BV7" s="640"/>
      <c r="BW7" s="640"/>
      <c r="BX7" s="640"/>
      <c r="BY7" s="640"/>
      <c r="BZ7" s="640"/>
      <c r="CA7" s="640"/>
      <c r="CB7" s="644"/>
      <c r="CD7" s="633" t="s">
        <v>241</v>
      </c>
      <c r="CE7" s="634"/>
      <c r="CF7" s="634"/>
      <c r="CG7" s="634"/>
      <c r="CH7" s="634"/>
      <c r="CI7" s="634"/>
      <c r="CJ7" s="634"/>
      <c r="CK7" s="634"/>
      <c r="CL7" s="634"/>
      <c r="CM7" s="634"/>
      <c r="CN7" s="634"/>
      <c r="CO7" s="634"/>
      <c r="CP7" s="634"/>
      <c r="CQ7" s="635"/>
      <c r="CR7" s="636">
        <v>5570750</v>
      </c>
      <c r="CS7" s="637"/>
      <c r="CT7" s="637"/>
      <c r="CU7" s="637"/>
      <c r="CV7" s="637"/>
      <c r="CW7" s="637"/>
      <c r="CX7" s="637"/>
      <c r="CY7" s="638"/>
      <c r="CZ7" s="639">
        <v>13.9</v>
      </c>
      <c r="DA7" s="639"/>
      <c r="DB7" s="639"/>
      <c r="DC7" s="639"/>
      <c r="DD7" s="645">
        <v>214675</v>
      </c>
      <c r="DE7" s="637"/>
      <c r="DF7" s="637"/>
      <c r="DG7" s="637"/>
      <c r="DH7" s="637"/>
      <c r="DI7" s="637"/>
      <c r="DJ7" s="637"/>
      <c r="DK7" s="637"/>
      <c r="DL7" s="637"/>
      <c r="DM7" s="637"/>
      <c r="DN7" s="637"/>
      <c r="DO7" s="637"/>
      <c r="DP7" s="638"/>
      <c r="DQ7" s="645">
        <v>4616862</v>
      </c>
      <c r="DR7" s="637"/>
      <c r="DS7" s="637"/>
      <c r="DT7" s="637"/>
      <c r="DU7" s="637"/>
      <c r="DV7" s="637"/>
      <c r="DW7" s="637"/>
      <c r="DX7" s="637"/>
      <c r="DY7" s="637"/>
      <c r="DZ7" s="637"/>
      <c r="EA7" s="637"/>
      <c r="EB7" s="637"/>
      <c r="EC7" s="646"/>
    </row>
    <row r="8" spans="2:143" ht="11.25" customHeight="1" x14ac:dyDescent="0.2">
      <c r="B8" s="633" t="s">
        <v>242</v>
      </c>
      <c r="C8" s="634"/>
      <c r="D8" s="634"/>
      <c r="E8" s="634"/>
      <c r="F8" s="634"/>
      <c r="G8" s="634"/>
      <c r="H8" s="634"/>
      <c r="I8" s="634"/>
      <c r="J8" s="634"/>
      <c r="K8" s="634"/>
      <c r="L8" s="634"/>
      <c r="M8" s="634"/>
      <c r="N8" s="634"/>
      <c r="O8" s="634"/>
      <c r="P8" s="634"/>
      <c r="Q8" s="635"/>
      <c r="R8" s="636">
        <v>78739</v>
      </c>
      <c r="S8" s="637"/>
      <c r="T8" s="637"/>
      <c r="U8" s="637"/>
      <c r="V8" s="637"/>
      <c r="W8" s="637"/>
      <c r="X8" s="637"/>
      <c r="Y8" s="638"/>
      <c r="Z8" s="639">
        <v>0.2</v>
      </c>
      <c r="AA8" s="639"/>
      <c r="AB8" s="639"/>
      <c r="AC8" s="639"/>
      <c r="AD8" s="640">
        <v>78739</v>
      </c>
      <c r="AE8" s="640"/>
      <c r="AF8" s="640"/>
      <c r="AG8" s="640"/>
      <c r="AH8" s="640"/>
      <c r="AI8" s="640"/>
      <c r="AJ8" s="640"/>
      <c r="AK8" s="640"/>
      <c r="AL8" s="641">
        <v>0.4</v>
      </c>
      <c r="AM8" s="642"/>
      <c r="AN8" s="642"/>
      <c r="AO8" s="643"/>
      <c r="AP8" s="633" t="s">
        <v>243</v>
      </c>
      <c r="AQ8" s="634"/>
      <c r="AR8" s="634"/>
      <c r="AS8" s="634"/>
      <c r="AT8" s="634"/>
      <c r="AU8" s="634"/>
      <c r="AV8" s="634"/>
      <c r="AW8" s="634"/>
      <c r="AX8" s="634"/>
      <c r="AY8" s="634"/>
      <c r="AZ8" s="634"/>
      <c r="BA8" s="634"/>
      <c r="BB8" s="634"/>
      <c r="BC8" s="634"/>
      <c r="BD8" s="634"/>
      <c r="BE8" s="634"/>
      <c r="BF8" s="635"/>
      <c r="BG8" s="636">
        <v>159786</v>
      </c>
      <c r="BH8" s="637"/>
      <c r="BI8" s="637"/>
      <c r="BJ8" s="637"/>
      <c r="BK8" s="637"/>
      <c r="BL8" s="637"/>
      <c r="BM8" s="637"/>
      <c r="BN8" s="638"/>
      <c r="BO8" s="639">
        <v>1.1000000000000001</v>
      </c>
      <c r="BP8" s="639"/>
      <c r="BQ8" s="639"/>
      <c r="BR8" s="639"/>
      <c r="BS8" s="640" t="s">
        <v>238</v>
      </c>
      <c r="BT8" s="640"/>
      <c r="BU8" s="640"/>
      <c r="BV8" s="640"/>
      <c r="BW8" s="640"/>
      <c r="BX8" s="640"/>
      <c r="BY8" s="640"/>
      <c r="BZ8" s="640"/>
      <c r="CA8" s="640"/>
      <c r="CB8" s="644"/>
      <c r="CD8" s="633" t="s">
        <v>244</v>
      </c>
      <c r="CE8" s="634"/>
      <c r="CF8" s="634"/>
      <c r="CG8" s="634"/>
      <c r="CH8" s="634"/>
      <c r="CI8" s="634"/>
      <c r="CJ8" s="634"/>
      <c r="CK8" s="634"/>
      <c r="CL8" s="634"/>
      <c r="CM8" s="634"/>
      <c r="CN8" s="634"/>
      <c r="CO8" s="634"/>
      <c r="CP8" s="634"/>
      <c r="CQ8" s="635"/>
      <c r="CR8" s="636">
        <v>13127650</v>
      </c>
      <c r="CS8" s="637"/>
      <c r="CT8" s="637"/>
      <c r="CU8" s="637"/>
      <c r="CV8" s="637"/>
      <c r="CW8" s="637"/>
      <c r="CX8" s="637"/>
      <c r="CY8" s="638"/>
      <c r="CZ8" s="639">
        <v>32.799999999999997</v>
      </c>
      <c r="DA8" s="639"/>
      <c r="DB8" s="639"/>
      <c r="DC8" s="639"/>
      <c r="DD8" s="645">
        <v>590543</v>
      </c>
      <c r="DE8" s="637"/>
      <c r="DF8" s="637"/>
      <c r="DG8" s="637"/>
      <c r="DH8" s="637"/>
      <c r="DI8" s="637"/>
      <c r="DJ8" s="637"/>
      <c r="DK8" s="637"/>
      <c r="DL8" s="637"/>
      <c r="DM8" s="637"/>
      <c r="DN8" s="637"/>
      <c r="DO8" s="637"/>
      <c r="DP8" s="638"/>
      <c r="DQ8" s="645">
        <v>5983408</v>
      </c>
      <c r="DR8" s="637"/>
      <c r="DS8" s="637"/>
      <c r="DT8" s="637"/>
      <c r="DU8" s="637"/>
      <c r="DV8" s="637"/>
      <c r="DW8" s="637"/>
      <c r="DX8" s="637"/>
      <c r="DY8" s="637"/>
      <c r="DZ8" s="637"/>
      <c r="EA8" s="637"/>
      <c r="EB8" s="637"/>
      <c r="EC8" s="646"/>
    </row>
    <row r="9" spans="2:143" ht="11.25" customHeight="1" x14ac:dyDescent="0.2">
      <c r="B9" s="633" t="s">
        <v>245</v>
      </c>
      <c r="C9" s="634"/>
      <c r="D9" s="634"/>
      <c r="E9" s="634"/>
      <c r="F9" s="634"/>
      <c r="G9" s="634"/>
      <c r="H9" s="634"/>
      <c r="I9" s="634"/>
      <c r="J9" s="634"/>
      <c r="K9" s="634"/>
      <c r="L9" s="634"/>
      <c r="M9" s="634"/>
      <c r="N9" s="634"/>
      <c r="O9" s="634"/>
      <c r="P9" s="634"/>
      <c r="Q9" s="635"/>
      <c r="R9" s="636">
        <v>69136</v>
      </c>
      <c r="S9" s="637"/>
      <c r="T9" s="637"/>
      <c r="U9" s="637"/>
      <c r="V9" s="637"/>
      <c r="W9" s="637"/>
      <c r="X9" s="637"/>
      <c r="Y9" s="638"/>
      <c r="Z9" s="639">
        <v>0.2</v>
      </c>
      <c r="AA9" s="639"/>
      <c r="AB9" s="639"/>
      <c r="AC9" s="639"/>
      <c r="AD9" s="640">
        <v>69136</v>
      </c>
      <c r="AE9" s="640"/>
      <c r="AF9" s="640"/>
      <c r="AG9" s="640"/>
      <c r="AH9" s="640"/>
      <c r="AI9" s="640"/>
      <c r="AJ9" s="640"/>
      <c r="AK9" s="640"/>
      <c r="AL9" s="641">
        <v>0.3</v>
      </c>
      <c r="AM9" s="642"/>
      <c r="AN9" s="642"/>
      <c r="AO9" s="643"/>
      <c r="AP9" s="633" t="s">
        <v>246</v>
      </c>
      <c r="AQ9" s="634"/>
      <c r="AR9" s="634"/>
      <c r="AS9" s="634"/>
      <c r="AT9" s="634"/>
      <c r="AU9" s="634"/>
      <c r="AV9" s="634"/>
      <c r="AW9" s="634"/>
      <c r="AX9" s="634"/>
      <c r="AY9" s="634"/>
      <c r="AZ9" s="634"/>
      <c r="BA9" s="634"/>
      <c r="BB9" s="634"/>
      <c r="BC9" s="634"/>
      <c r="BD9" s="634"/>
      <c r="BE9" s="634"/>
      <c r="BF9" s="635"/>
      <c r="BG9" s="636">
        <v>4293342</v>
      </c>
      <c r="BH9" s="637"/>
      <c r="BI9" s="637"/>
      <c r="BJ9" s="637"/>
      <c r="BK9" s="637"/>
      <c r="BL9" s="637"/>
      <c r="BM9" s="637"/>
      <c r="BN9" s="638"/>
      <c r="BO9" s="639">
        <v>30.2</v>
      </c>
      <c r="BP9" s="639"/>
      <c r="BQ9" s="639"/>
      <c r="BR9" s="639"/>
      <c r="BS9" s="640" t="s">
        <v>238</v>
      </c>
      <c r="BT9" s="640"/>
      <c r="BU9" s="640"/>
      <c r="BV9" s="640"/>
      <c r="BW9" s="640"/>
      <c r="BX9" s="640"/>
      <c r="BY9" s="640"/>
      <c r="BZ9" s="640"/>
      <c r="CA9" s="640"/>
      <c r="CB9" s="644"/>
      <c r="CD9" s="633" t="s">
        <v>247</v>
      </c>
      <c r="CE9" s="634"/>
      <c r="CF9" s="634"/>
      <c r="CG9" s="634"/>
      <c r="CH9" s="634"/>
      <c r="CI9" s="634"/>
      <c r="CJ9" s="634"/>
      <c r="CK9" s="634"/>
      <c r="CL9" s="634"/>
      <c r="CM9" s="634"/>
      <c r="CN9" s="634"/>
      <c r="CO9" s="634"/>
      <c r="CP9" s="634"/>
      <c r="CQ9" s="635"/>
      <c r="CR9" s="636">
        <v>2772959</v>
      </c>
      <c r="CS9" s="637"/>
      <c r="CT9" s="637"/>
      <c r="CU9" s="637"/>
      <c r="CV9" s="637"/>
      <c r="CW9" s="637"/>
      <c r="CX9" s="637"/>
      <c r="CY9" s="638"/>
      <c r="CZ9" s="639">
        <v>6.9</v>
      </c>
      <c r="DA9" s="639"/>
      <c r="DB9" s="639"/>
      <c r="DC9" s="639"/>
      <c r="DD9" s="645">
        <v>44698</v>
      </c>
      <c r="DE9" s="637"/>
      <c r="DF9" s="637"/>
      <c r="DG9" s="637"/>
      <c r="DH9" s="637"/>
      <c r="DI9" s="637"/>
      <c r="DJ9" s="637"/>
      <c r="DK9" s="637"/>
      <c r="DL9" s="637"/>
      <c r="DM9" s="637"/>
      <c r="DN9" s="637"/>
      <c r="DO9" s="637"/>
      <c r="DP9" s="638"/>
      <c r="DQ9" s="645">
        <v>2230612</v>
      </c>
      <c r="DR9" s="637"/>
      <c r="DS9" s="637"/>
      <c r="DT9" s="637"/>
      <c r="DU9" s="637"/>
      <c r="DV9" s="637"/>
      <c r="DW9" s="637"/>
      <c r="DX9" s="637"/>
      <c r="DY9" s="637"/>
      <c r="DZ9" s="637"/>
      <c r="EA9" s="637"/>
      <c r="EB9" s="637"/>
      <c r="EC9" s="646"/>
    </row>
    <row r="10" spans="2:143" ht="11.25" customHeight="1" x14ac:dyDescent="0.2">
      <c r="B10" s="633" t="s">
        <v>248</v>
      </c>
      <c r="C10" s="634"/>
      <c r="D10" s="634"/>
      <c r="E10" s="634"/>
      <c r="F10" s="634"/>
      <c r="G10" s="634"/>
      <c r="H10" s="634"/>
      <c r="I10" s="634"/>
      <c r="J10" s="634"/>
      <c r="K10" s="634"/>
      <c r="L10" s="634"/>
      <c r="M10" s="634"/>
      <c r="N10" s="634"/>
      <c r="O10" s="634"/>
      <c r="P10" s="634"/>
      <c r="Q10" s="635"/>
      <c r="R10" s="636" t="s">
        <v>238</v>
      </c>
      <c r="S10" s="637"/>
      <c r="T10" s="637"/>
      <c r="U10" s="637"/>
      <c r="V10" s="637"/>
      <c r="W10" s="637"/>
      <c r="X10" s="637"/>
      <c r="Y10" s="638"/>
      <c r="Z10" s="639" t="s">
        <v>132</v>
      </c>
      <c r="AA10" s="639"/>
      <c r="AB10" s="639"/>
      <c r="AC10" s="639"/>
      <c r="AD10" s="640" t="s">
        <v>132</v>
      </c>
      <c r="AE10" s="640"/>
      <c r="AF10" s="640"/>
      <c r="AG10" s="640"/>
      <c r="AH10" s="640"/>
      <c r="AI10" s="640"/>
      <c r="AJ10" s="640"/>
      <c r="AK10" s="640"/>
      <c r="AL10" s="641" t="s">
        <v>132</v>
      </c>
      <c r="AM10" s="642"/>
      <c r="AN10" s="642"/>
      <c r="AO10" s="643"/>
      <c r="AP10" s="633" t="s">
        <v>249</v>
      </c>
      <c r="AQ10" s="634"/>
      <c r="AR10" s="634"/>
      <c r="AS10" s="634"/>
      <c r="AT10" s="634"/>
      <c r="AU10" s="634"/>
      <c r="AV10" s="634"/>
      <c r="AW10" s="634"/>
      <c r="AX10" s="634"/>
      <c r="AY10" s="634"/>
      <c r="AZ10" s="634"/>
      <c r="BA10" s="634"/>
      <c r="BB10" s="634"/>
      <c r="BC10" s="634"/>
      <c r="BD10" s="634"/>
      <c r="BE10" s="634"/>
      <c r="BF10" s="635"/>
      <c r="BG10" s="636">
        <v>260440</v>
      </c>
      <c r="BH10" s="637"/>
      <c r="BI10" s="637"/>
      <c r="BJ10" s="637"/>
      <c r="BK10" s="637"/>
      <c r="BL10" s="637"/>
      <c r="BM10" s="637"/>
      <c r="BN10" s="638"/>
      <c r="BO10" s="639">
        <v>1.8</v>
      </c>
      <c r="BP10" s="639"/>
      <c r="BQ10" s="639"/>
      <c r="BR10" s="639"/>
      <c r="BS10" s="640">
        <v>43410</v>
      </c>
      <c r="BT10" s="640"/>
      <c r="BU10" s="640"/>
      <c r="BV10" s="640"/>
      <c r="BW10" s="640"/>
      <c r="BX10" s="640"/>
      <c r="BY10" s="640"/>
      <c r="BZ10" s="640"/>
      <c r="CA10" s="640"/>
      <c r="CB10" s="644"/>
      <c r="CD10" s="633" t="s">
        <v>250</v>
      </c>
      <c r="CE10" s="634"/>
      <c r="CF10" s="634"/>
      <c r="CG10" s="634"/>
      <c r="CH10" s="634"/>
      <c r="CI10" s="634"/>
      <c r="CJ10" s="634"/>
      <c r="CK10" s="634"/>
      <c r="CL10" s="634"/>
      <c r="CM10" s="634"/>
      <c r="CN10" s="634"/>
      <c r="CO10" s="634"/>
      <c r="CP10" s="634"/>
      <c r="CQ10" s="635"/>
      <c r="CR10" s="636">
        <v>120121</v>
      </c>
      <c r="CS10" s="637"/>
      <c r="CT10" s="637"/>
      <c r="CU10" s="637"/>
      <c r="CV10" s="637"/>
      <c r="CW10" s="637"/>
      <c r="CX10" s="637"/>
      <c r="CY10" s="638"/>
      <c r="CZ10" s="639">
        <v>0.3</v>
      </c>
      <c r="DA10" s="639"/>
      <c r="DB10" s="639"/>
      <c r="DC10" s="639"/>
      <c r="DD10" s="645">
        <v>29389</v>
      </c>
      <c r="DE10" s="637"/>
      <c r="DF10" s="637"/>
      <c r="DG10" s="637"/>
      <c r="DH10" s="637"/>
      <c r="DI10" s="637"/>
      <c r="DJ10" s="637"/>
      <c r="DK10" s="637"/>
      <c r="DL10" s="637"/>
      <c r="DM10" s="637"/>
      <c r="DN10" s="637"/>
      <c r="DO10" s="637"/>
      <c r="DP10" s="638"/>
      <c r="DQ10" s="645">
        <v>58155</v>
      </c>
      <c r="DR10" s="637"/>
      <c r="DS10" s="637"/>
      <c r="DT10" s="637"/>
      <c r="DU10" s="637"/>
      <c r="DV10" s="637"/>
      <c r="DW10" s="637"/>
      <c r="DX10" s="637"/>
      <c r="DY10" s="637"/>
      <c r="DZ10" s="637"/>
      <c r="EA10" s="637"/>
      <c r="EB10" s="637"/>
      <c r="EC10" s="646"/>
    </row>
    <row r="11" spans="2:143" ht="11.25" customHeight="1" x14ac:dyDescent="0.2">
      <c r="B11" s="633" t="s">
        <v>251</v>
      </c>
      <c r="C11" s="634"/>
      <c r="D11" s="634"/>
      <c r="E11" s="634"/>
      <c r="F11" s="634"/>
      <c r="G11" s="634"/>
      <c r="H11" s="634"/>
      <c r="I11" s="634"/>
      <c r="J11" s="634"/>
      <c r="K11" s="634"/>
      <c r="L11" s="634"/>
      <c r="M11" s="634"/>
      <c r="N11" s="634"/>
      <c r="O11" s="634"/>
      <c r="P11" s="634"/>
      <c r="Q11" s="635"/>
      <c r="R11" s="636">
        <v>2047521</v>
      </c>
      <c r="S11" s="637"/>
      <c r="T11" s="637"/>
      <c r="U11" s="637"/>
      <c r="V11" s="637"/>
      <c r="W11" s="637"/>
      <c r="X11" s="637"/>
      <c r="Y11" s="638"/>
      <c r="Z11" s="641">
        <v>5</v>
      </c>
      <c r="AA11" s="642"/>
      <c r="AB11" s="642"/>
      <c r="AC11" s="648"/>
      <c r="AD11" s="645">
        <v>2047521</v>
      </c>
      <c r="AE11" s="637"/>
      <c r="AF11" s="637"/>
      <c r="AG11" s="637"/>
      <c r="AH11" s="637"/>
      <c r="AI11" s="637"/>
      <c r="AJ11" s="637"/>
      <c r="AK11" s="638"/>
      <c r="AL11" s="641">
        <v>9.6999999999999993</v>
      </c>
      <c r="AM11" s="642"/>
      <c r="AN11" s="642"/>
      <c r="AO11" s="643"/>
      <c r="AP11" s="633" t="s">
        <v>252</v>
      </c>
      <c r="AQ11" s="634"/>
      <c r="AR11" s="634"/>
      <c r="AS11" s="634"/>
      <c r="AT11" s="634"/>
      <c r="AU11" s="634"/>
      <c r="AV11" s="634"/>
      <c r="AW11" s="634"/>
      <c r="AX11" s="634"/>
      <c r="AY11" s="634"/>
      <c r="AZ11" s="634"/>
      <c r="BA11" s="634"/>
      <c r="BB11" s="634"/>
      <c r="BC11" s="634"/>
      <c r="BD11" s="634"/>
      <c r="BE11" s="634"/>
      <c r="BF11" s="635"/>
      <c r="BG11" s="636">
        <v>2154650</v>
      </c>
      <c r="BH11" s="637"/>
      <c r="BI11" s="637"/>
      <c r="BJ11" s="637"/>
      <c r="BK11" s="637"/>
      <c r="BL11" s="637"/>
      <c r="BM11" s="637"/>
      <c r="BN11" s="638"/>
      <c r="BO11" s="639">
        <v>15.1</v>
      </c>
      <c r="BP11" s="639"/>
      <c r="BQ11" s="639"/>
      <c r="BR11" s="639"/>
      <c r="BS11" s="640">
        <v>615589</v>
      </c>
      <c r="BT11" s="640"/>
      <c r="BU11" s="640"/>
      <c r="BV11" s="640"/>
      <c r="BW11" s="640"/>
      <c r="BX11" s="640"/>
      <c r="BY11" s="640"/>
      <c r="BZ11" s="640"/>
      <c r="CA11" s="640"/>
      <c r="CB11" s="644"/>
      <c r="CD11" s="633" t="s">
        <v>253</v>
      </c>
      <c r="CE11" s="634"/>
      <c r="CF11" s="634"/>
      <c r="CG11" s="634"/>
      <c r="CH11" s="634"/>
      <c r="CI11" s="634"/>
      <c r="CJ11" s="634"/>
      <c r="CK11" s="634"/>
      <c r="CL11" s="634"/>
      <c r="CM11" s="634"/>
      <c r="CN11" s="634"/>
      <c r="CO11" s="634"/>
      <c r="CP11" s="634"/>
      <c r="CQ11" s="635"/>
      <c r="CR11" s="636">
        <v>1242968</v>
      </c>
      <c r="CS11" s="637"/>
      <c r="CT11" s="637"/>
      <c r="CU11" s="637"/>
      <c r="CV11" s="637"/>
      <c r="CW11" s="637"/>
      <c r="CX11" s="637"/>
      <c r="CY11" s="638"/>
      <c r="CZ11" s="639">
        <v>3.1</v>
      </c>
      <c r="DA11" s="639"/>
      <c r="DB11" s="639"/>
      <c r="DC11" s="639"/>
      <c r="DD11" s="645">
        <v>198869</v>
      </c>
      <c r="DE11" s="637"/>
      <c r="DF11" s="637"/>
      <c r="DG11" s="637"/>
      <c r="DH11" s="637"/>
      <c r="DI11" s="637"/>
      <c r="DJ11" s="637"/>
      <c r="DK11" s="637"/>
      <c r="DL11" s="637"/>
      <c r="DM11" s="637"/>
      <c r="DN11" s="637"/>
      <c r="DO11" s="637"/>
      <c r="DP11" s="638"/>
      <c r="DQ11" s="645">
        <v>758123</v>
      </c>
      <c r="DR11" s="637"/>
      <c r="DS11" s="637"/>
      <c r="DT11" s="637"/>
      <c r="DU11" s="637"/>
      <c r="DV11" s="637"/>
      <c r="DW11" s="637"/>
      <c r="DX11" s="637"/>
      <c r="DY11" s="637"/>
      <c r="DZ11" s="637"/>
      <c r="EA11" s="637"/>
      <c r="EB11" s="637"/>
      <c r="EC11" s="646"/>
    </row>
    <row r="12" spans="2:143" ht="11.25" customHeight="1" x14ac:dyDescent="0.2">
      <c r="B12" s="633" t="s">
        <v>254</v>
      </c>
      <c r="C12" s="634"/>
      <c r="D12" s="634"/>
      <c r="E12" s="634"/>
      <c r="F12" s="634"/>
      <c r="G12" s="634"/>
      <c r="H12" s="634"/>
      <c r="I12" s="634"/>
      <c r="J12" s="634"/>
      <c r="K12" s="634"/>
      <c r="L12" s="634"/>
      <c r="M12" s="634"/>
      <c r="N12" s="634"/>
      <c r="O12" s="634"/>
      <c r="P12" s="634"/>
      <c r="Q12" s="635"/>
      <c r="R12" s="636">
        <v>16603</v>
      </c>
      <c r="S12" s="637"/>
      <c r="T12" s="637"/>
      <c r="U12" s="637"/>
      <c r="V12" s="637"/>
      <c r="W12" s="637"/>
      <c r="X12" s="637"/>
      <c r="Y12" s="638"/>
      <c r="Z12" s="639">
        <v>0</v>
      </c>
      <c r="AA12" s="639"/>
      <c r="AB12" s="639"/>
      <c r="AC12" s="639"/>
      <c r="AD12" s="640">
        <v>16603</v>
      </c>
      <c r="AE12" s="640"/>
      <c r="AF12" s="640"/>
      <c r="AG12" s="640"/>
      <c r="AH12" s="640"/>
      <c r="AI12" s="640"/>
      <c r="AJ12" s="640"/>
      <c r="AK12" s="640"/>
      <c r="AL12" s="641">
        <v>0.1</v>
      </c>
      <c r="AM12" s="642"/>
      <c r="AN12" s="642"/>
      <c r="AO12" s="643"/>
      <c r="AP12" s="633" t="s">
        <v>255</v>
      </c>
      <c r="AQ12" s="634"/>
      <c r="AR12" s="634"/>
      <c r="AS12" s="634"/>
      <c r="AT12" s="634"/>
      <c r="AU12" s="634"/>
      <c r="AV12" s="634"/>
      <c r="AW12" s="634"/>
      <c r="AX12" s="634"/>
      <c r="AY12" s="634"/>
      <c r="AZ12" s="634"/>
      <c r="BA12" s="634"/>
      <c r="BB12" s="634"/>
      <c r="BC12" s="634"/>
      <c r="BD12" s="634"/>
      <c r="BE12" s="634"/>
      <c r="BF12" s="635"/>
      <c r="BG12" s="636">
        <v>5841801</v>
      </c>
      <c r="BH12" s="637"/>
      <c r="BI12" s="637"/>
      <c r="BJ12" s="637"/>
      <c r="BK12" s="637"/>
      <c r="BL12" s="637"/>
      <c r="BM12" s="637"/>
      <c r="BN12" s="638"/>
      <c r="BO12" s="639">
        <v>41.1</v>
      </c>
      <c r="BP12" s="639"/>
      <c r="BQ12" s="639"/>
      <c r="BR12" s="639"/>
      <c r="BS12" s="640" t="s">
        <v>132</v>
      </c>
      <c r="BT12" s="640"/>
      <c r="BU12" s="640"/>
      <c r="BV12" s="640"/>
      <c r="BW12" s="640"/>
      <c r="BX12" s="640"/>
      <c r="BY12" s="640"/>
      <c r="BZ12" s="640"/>
      <c r="CA12" s="640"/>
      <c r="CB12" s="644"/>
      <c r="CD12" s="633" t="s">
        <v>256</v>
      </c>
      <c r="CE12" s="634"/>
      <c r="CF12" s="634"/>
      <c r="CG12" s="634"/>
      <c r="CH12" s="634"/>
      <c r="CI12" s="634"/>
      <c r="CJ12" s="634"/>
      <c r="CK12" s="634"/>
      <c r="CL12" s="634"/>
      <c r="CM12" s="634"/>
      <c r="CN12" s="634"/>
      <c r="CO12" s="634"/>
      <c r="CP12" s="634"/>
      <c r="CQ12" s="635"/>
      <c r="CR12" s="636">
        <v>2294162</v>
      </c>
      <c r="CS12" s="637"/>
      <c r="CT12" s="637"/>
      <c r="CU12" s="637"/>
      <c r="CV12" s="637"/>
      <c r="CW12" s="637"/>
      <c r="CX12" s="637"/>
      <c r="CY12" s="638"/>
      <c r="CZ12" s="639">
        <v>5.7</v>
      </c>
      <c r="DA12" s="639"/>
      <c r="DB12" s="639"/>
      <c r="DC12" s="639"/>
      <c r="DD12" s="645">
        <v>837424</v>
      </c>
      <c r="DE12" s="637"/>
      <c r="DF12" s="637"/>
      <c r="DG12" s="637"/>
      <c r="DH12" s="637"/>
      <c r="DI12" s="637"/>
      <c r="DJ12" s="637"/>
      <c r="DK12" s="637"/>
      <c r="DL12" s="637"/>
      <c r="DM12" s="637"/>
      <c r="DN12" s="637"/>
      <c r="DO12" s="637"/>
      <c r="DP12" s="638"/>
      <c r="DQ12" s="645">
        <v>1861043</v>
      </c>
      <c r="DR12" s="637"/>
      <c r="DS12" s="637"/>
      <c r="DT12" s="637"/>
      <c r="DU12" s="637"/>
      <c r="DV12" s="637"/>
      <c r="DW12" s="637"/>
      <c r="DX12" s="637"/>
      <c r="DY12" s="637"/>
      <c r="DZ12" s="637"/>
      <c r="EA12" s="637"/>
      <c r="EB12" s="637"/>
      <c r="EC12" s="646"/>
    </row>
    <row r="13" spans="2:143" ht="11.25" customHeight="1" x14ac:dyDescent="0.2">
      <c r="B13" s="633" t="s">
        <v>257</v>
      </c>
      <c r="C13" s="634"/>
      <c r="D13" s="634"/>
      <c r="E13" s="634"/>
      <c r="F13" s="634"/>
      <c r="G13" s="634"/>
      <c r="H13" s="634"/>
      <c r="I13" s="634"/>
      <c r="J13" s="634"/>
      <c r="K13" s="634"/>
      <c r="L13" s="634"/>
      <c r="M13" s="634"/>
      <c r="N13" s="634"/>
      <c r="O13" s="634"/>
      <c r="P13" s="634"/>
      <c r="Q13" s="635"/>
      <c r="R13" s="636" t="s">
        <v>132</v>
      </c>
      <c r="S13" s="637"/>
      <c r="T13" s="637"/>
      <c r="U13" s="637"/>
      <c r="V13" s="637"/>
      <c r="W13" s="637"/>
      <c r="X13" s="637"/>
      <c r="Y13" s="638"/>
      <c r="Z13" s="639" t="s">
        <v>238</v>
      </c>
      <c r="AA13" s="639"/>
      <c r="AB13" s="639"/>
      <c r="AC13" s="639"/>
      <c r="AD13" s="640" t="s">
        <v>238</v>
      </c>
      <c r="AE13" s="640"/>
      <c r="AF13" s="640"/>
      <c r="AG13" s="640"/>
      <c r="AH13" s="640"/>
      <c r="AI13" s="640"/>
      <c r="AJ13" s="640"/>
      <c r="AK13" s="640"/>
      <c r="AL13" s="641" t="s">
        <v>238</v>
      </c>
      <c r="AM13" s="642"/>
      <c r="AN13" s="642"/>
      <c r="AO13" s="643"/>
      <c r="AP13" s="633" t="s">
        <v>258</v>
      </c>
      <c r="AQ13" s="634"/>
      <c r="AR13" s="634"/>
      <c r="AS13" s="634"/>
      <c r="AT13" s="634"/>
      <c r="AU13" s="634"/>
      <c r="AV13" s="634"/>
      <c r="AW13" s="634"/>
      <c r="AX13" s="634"/>
      <c r="AY13" s="634"/>
      <c r="AZ13" s="634"/>
      <c r="BA13" s="634"/>
      <c r="BB13" s="634"/>
      <c r="BC13" s="634"/>
      <c r="BD13" s="634"/>
      <c r="BE13" s="634"/>
      <c r="BF13" s="635"/>
      <c r="BG13" s="636">
        <v>5830342</v>
      </c>
      <c r="BH13" s="637"/>
      <c r="BI13" s="637"/>
      <c r="BJ13" s="637"/>
      <c r="BK13" s="637"/>
      <c r="BL13" s="637"/>
      <c r="BM13" s="637"/>
      <c r="BN13" s="638"/>
      <c r="BO13" s="639">
        <v>41</v>
      </c>
      <c r="BP13" s="639"/>
      <c r="BQ13" s="639"/>
      <c r="BR13" s="639"/>
      <c r="BS13" s="640" t="s">
        <v>132</v>
      </c>
      <c r="BT13" s="640"/>
      <c r="BU13" s="640"/>
      <c r="BV13" s="640"/>
      <c r="BW13" s="640"/>
      <c r="BX13" s="640"/>
      <c r="BY13" s="640"/>
      <c r="BZ13" s="640"/>
      <c r="CA13" s="640"/>
      <c r="CB13" s="644"/>
      <c r="CD13" s="633" t="s">
        <v>259</v>
      </c>
      <c r="CE13" s="634"/>
      <c r="CF13" s="634"/>
      <c r="CG13" s="634"/>
      <c r="CH13" s="634"/>
      <c r="CI13" s="634"/>
      <c r="CJ13" s="634"/>
      <c r="CK13" s="634"/>
      <c r="CL13" s="634"/>
      <c r="CM13" s="634"/>
      <c r="CN13" s="634"/>
      <c r="CO13" s="634"/>
      <c r="CP13" s="634"/>
      <c r="CQ13" s="635"/>
      <c r="CR13" s="636">
        <v>5250515</v>
      </c>
      <c r="CS13" s="637"/>
      <c r="CT13" s="637"/>
      <c r="CU13" s="637"/>
      <c r="CV13" s="637"/>
      <c r="CW13" s="637"/>
      <c r="CX13" s="637"/>
      <c r="CY13" s="638"/>
      <c r="CZ13" s="639">
        <v>13.1</v>
      </c>
      <c r="DA13" s="639"/>
      <c r="DB13" s="639"/>
      <c r="DC13" s="639"/>
      <c r="DD13" s="645">
        <v>2584917</v>
      </c>
      <c r="DE13" s="637"/>
      <c r="DF13" s="637"/>
      <c r="DG13" s="637"/>
      <c r="DH13" s="637"/>
      <c r="DI13" s="637"/>
      <c r="DJ13" s="637"/>
      <c r="DK13" s="637"/>
      <c r="DL13" s="637"/>
      <c r="DM13" s="637"/>
      <c r="DN13" s="637"/>
      <c r="DO13" s="637"/>
      <c r="DP13" s="638"/>
      <c r="DQ13" s="645">
        <v>2555212</v>
      </c>
      <c r="DR13" s="637"/>
      <c r="DS13" s="637"/>
      <c r="DT13" s="637"/>
      <c r="DU13" s="637"/>
      <c r="DV13" s="637"/>
      <c r="DW13" s="637"/>
      <c r="DX13" s="637"/>
      <c r="DY13" s="637"/>
      <c r="DZ13" s="637"/>
      <c r="EA13" s="637"/>
      <c r="EB13" s="637"/>
      <c r="EC13" s="646"/>
    </row>
    <row r="14" spans="2:143" ht="11.25" customHeight="1" x14ac:dyDescent="0.2">
      <c r="B14" s="633" t="s">
        <v>260</v>
      </c>
      <c r="C14" s="634"/>
      <c r="D14" s="634"/>
      <c r="E14" s="634"/>
      <c r="F14" s="634"/>
      <c r="G14" s="634"/>
      <c r="H14" s="634"/>
      <c r="I14" s="634"/>
      <c r="J14" s="634"/>
      <c r="K14" s="634"/>
      <c r="L14" s="634"/>
      <c r="M14" s="634"/>
      <c r="N14" s="634"/>
      <c r="O14" s="634"/>
      <c r="P14" s="634"/>
      <c r="Q14" s="635"/>
      <c r="R14" s="636">
        <v>339</v>
      </c>
      <c r="S14" s="637"/>
      <c r="T14" s="637"/>
      <c r="U14" s="637"/>
      <c r="V14" s="637"/>
      <c r="W14" s="637"/>
      <c r="X14" s="637"/>
      <c r="Y14" s="638"/>
      <c r="Z14" s="639">
        <v>0</v>
      </c>
      <c r="AA14" s="639"/>
      <c r="AB14" s="639"/>
      <c r="AC14" s="639"/>
      <c r="AD14" s="640">
        <v>339</v>
      </c>
      <c r="AE14" s="640"/>
      <c r="AF14" s="640"/>
      <c r="AG14" s="640"/>
      <c r="AH14" s="640"/>
      <c r="AI14" s="640"/>
      <c r="AJ14" s="640"/>
      <c r="AK14" s="640"/>
      <c r="AL14" s="641">
        <v>0</v>
      </c>
      <c r="AM14" s="642"/>
      <c r="AN14" s="642"/>
      <c r="AO14" s="643"/>
      <c r="AP14" s="633" t="s">
        <v>261</v>
      </c>
      <c r="AQ14" s="634"/>
      <c r="AR14" s="634"/>
      <c r="AS14" s="634"/>
      <c r="AT14" s="634"/>
      <c r="AU14" s="634"/>
      <c r="AV14" s="634"/>
      <c r="AW14" s="634"/>
      <c r="AX14" s="634"/>
      <c r="AY14" s="634"/>
      <c r="AZ14" s="634"/>
      <c r="BA14" s="634"/>
      <c r="BB14" s="634"/>
      <c r="BC14" s="634"/>
      <c r="BD14" s="634"/>
      <c r="BE14" s="634"/>
      <c r="BF14" s="635"/>
      <c r="BG14" s="636">
        <v>291969</v>
      </c>
      <c r="BH14" s="637"/>
      <c r="BI14" s="637"/>
      <c r="BJ14" s="637"/>
      <c r="BK14" s="637"/>
      <c r="BL14" s="637"/>
      <c r="BM14" s="637"/>
      <c r="BN14" s="638"/>
      <c r="BO14" s="639">
        <v>2.1</v>
      </c>
      <c r="BP14" s="639"/>
      <c r="BQ14" s="639"/>
      <c r="BR14" s="639"/>
      <c r="BS14" s="640" t="s">
        <v>238</v>
      </c>
      <c r="BT14" s="640"/>
      <c r="BU14" s="640"/>
      <c r="BV14" s="640"/>
      <c r="BW14" s="640"/>
      <c r="BX14" s="640"/>
      <c r="BY14" s="640"/>
      <c r="BZ14" s="640"/>
      <c r="CA14" s="640"/>
      <c r="CB14" s="644"/>
      <c r="CD14" s="633" t="s">
        <v>262</v>
      </c>
      <c r="CE14" s="634"/>
      <c r="CF14" s="634"/>
      <c r="CG14" s="634"/>
      <c r="CH14" s="634"/>
      <c r="CI14" s="634"/>
      <c r="CJ14" s="634"/>
      <c r="CK14" s="634"/>
      <c r="CL14" s="634"/>
      <c r="CM14" s="634"/>
      <c r="CN14" s="634"/>
      <c r="CO14" s="634"/>
      <c r="CP14" s="634"/>
      <c r="CQ14" s="635"/>
      <c r="CR14" s="636">
        <v>1344160</v>
      </c>
      <c r="CS14" s="637"/>
      <c r="CT14" s="637"/>
      <c r="CU14" s="637"/>
      <c r="CV14" s="637"/>
      <c r="CW14" s="637"/>
      <c r="CX14" s="637"/>
      <c r="CY14" s="638"/>
      <c r="CZ14" s="639">
        <v>3.4</v>
      </c>
      <c r="DA14" s="639"/>
      <c r="DB14" s="639"/>
      <c r="DC14" s="639"/>
      <c r="DD14" s="645" t="s">
        <v>132</v>
      </c>
      <c r="DE14" s="637"/>
      <c r="DF14" s="637"/>
      <c r="DG14" s="637"/>
      <c r="DH14" s="637"/>
      <c r="DI14" s="637"/>
      <c r="DJ14" s="637"/>
      <c r="DK14" s="637"/>
      <c r="DL14" s="637"/>
      <c r="DM14" s="637"/>
      <c r="DN14" s="637"/>
      <c r="DO14" s="637"/>
      <c r="DP14" s="638"/>
      <c r="DQ14" s="645">
        <v>1344160</v>
      </c>
      <c r="DR14" s="637"/>
      <c r="DS14" s="637"/>
      <c r="DT14" s="637"/>
      <c r="DU14" s="637"/>
      <c r="DV14" s="637"/>
      <c r="DW14" s="637"/>
      <c r="DX14" s="637"/>
      <c r="DY14" s="637"/>
      <c r="DZ14" s="637"/>
      <c r="EA14" s="637"/>
      <c r="EB14" s="637"/>
      <c r="EC14" s="646"/>
    </row>
    <row r="15" spans="2:143" ht="11.25" customHeight="1" x14ac:dyDescent="0.2">
      <c r="B15" s="633" t="s">
        <v>263</v>
      </c>
      <c r="C15" s="634"/>
      <c r="D15" s="634"/>
      <c r="E15" s="634"/>
      <c r="F15" s="634"/>
      <c r="G15" s="634"/>
      <c r="H15" s="634"/>
      <c r="I15" s="634"/>
      <c r="J15" s="634"/>
      <c r="K15" s="634"/>
      <c r="L15" s="634"/>
      <c r="M15" s="634"/>
      <c r="N15" s="634"/>
      <c r="O15" s="634"/>
      <c r="P15" s="634"/>
      <c r="Q15" s="635"/>
      <c r="R15" s="636" t="s">
        <v>132</v>
      </c>
      <c r="S15" s="637"/>
      <c r="T15" s="637"/>
      <c r="U15" s="637"/>
      <c r="V15" s="637"/>
      <c r="W15" s="637"/>
      <c r="X15" s="637"/>
      <c r="Y15" s="638"/>
      <c r="Z15" s="639" t="s">
        <v>132</v>
      </c>
      <c r="AA15" s="639"/>
      <c r="AB15" s="639"/>
      <c r="AC15" s="639"/>
      <c r="AD15" s="640" t="s">
        <v>132</v>
      </c>
      <c r="AE15" s="640"/>
      <c r="AF15" s="640"/>
      <c r="AG15" s="640"/>
      <c r="AH15" s="640"/>
      <c r="AI15" s="640"/>
      <c r="AJ15" s="640"/>
      <c r="AK15" s="640"/>
      <c r="AL15" s="641" t="s">
        <v>238</v>
      </c>
      <c r="AM15" s="642"/>
      <c r="AN15" s="642"/>
      <c r="AO15" s="643"/>
      <c r="AP15" s="633" t="s">
        <v>264</v>
      </c>
      <c r="AQ15" s="634"/>
      <c r="AR15" s="634"/>
      <c r="AS15" s="634"/>
      <c r="AT15" s="634"/>
      <c r="AU15" s="634"/>
      <c r="AV15" s="634"/>
      <c r="AW15" s="634"/>
      <c r="AX15" s="634"/>
      <c r="AY15" s="634"/>
      <c r="AZ15" s="634"/>
      <c r="BA15" s="634"/>
      <c r="BB15" s="634"/>
      <c r="BC15" s="634"/>
      <c r="BD15" s="634"/>
      <c r="BE15" s="634"/>
      <c r="BF15" s="635"/>
      <c r="BG15" s="636">
        <v>505324</v>
      </c>
      <c r="BH15" s="637"/>
      <c r="BI15" s="637"/>
      <c r="BJ15" s="637"/>
      <c r="BK15" s="637"/>
      <c r="BL15" s="637"/>
      <c r="BM15" s="637"/>
      <c r="BN15" s="638"/>
      <c r="BO15" s="639">
        <v>3.6</v>
      </c>
      <c r="BP15" s="639"/>
      <c r="BQ15" s="639"/>
      <c r="BR15" s="639"/>
      <c r="BS15" s="640" t="s">
        <v>132</v>
      </c>
      <c r="BT15" s="640"/>
      <c r="BU15" s="640"/>
      <c r="BV15" s="640"/>
      <c r="BW15" s="640"/>
      <c r="BX15" s="640"/>
      <c r="BY15" s="640"/>
      <c r="BZ15" s="640"/>
      <c r="CA15" s="640"/>
      <c r="CB15" s="644"/>
      <c r="CD15" s="633" t="s">
        <v>265</v>
      </c>
      <c r="CE15" s="634"/>
      <c r="CF15" s="634"/>
      <c r="CG15" s="634"/>
      <c r="CH15" s="634"/>
      <c r="CI15" s="634"/>
      <c r="CJ15" s="634"/>
      <c r="CK15" s="634"/>
      <c r="CL15" s="634"/>
      <c r="CM15" s="634"/>
      <c r="CN15" s="634"/>
      <c r="CO15" s="634"/>
      <c r="CP15" s="634"/>
      <c r="CQ15" s="635"/>
      <c r="CR15" s="636">
        <v>3687794</v>
      </c>
      <c r="CS15" s="637"/>
      <c r="CT15" s="637"/>
      <c r="CU15" s="637"/>
      <c r="CV15" s="637"/>
      <c r="CW15" s="637"/>
      <c r="CX15" s="637"/>
      <c r="CY15" s="638"/>
      <c r="CZ15" s="639">
        <v>9.1999999999999993</v>
      </c>
      <c r="DA15" s="639"/>
      <c r="DB15" s="639"/>
      <c r="DC15" s="639"/>
      <c r="DD15" s="645">
        <v>690304</v>
      </c>
      <c r="DE15" s="637"/>
      <c r="DF15" s="637"/>
      <c r="DG15" s="637"/>
      <c r="DH15" s="637"/>
      <c r="DI15" s="637"/>
      <c r="DJ15" s="637"/>
      <c r="DK15" s="637"/>
      <c r="DL15" s="637"/>
      <c r="DM15" s="637"/>
      <c r="DN15" s="637"/>
      <c r="DO15" s="637"/>
      <c r="DP15" s="638"/>
      <c r="DQ15" s="645">
        <v>2879771</v>
      </c>
      <c r="DR15" s="637"/>
      <c r="DS15" s="637"/>
      <c r="DT15" s="637"/>
      <c r="DU15" s="637"/>
      <c r="DV15" s="637"/>
      <c r="DW15" s="637"/>
      <c r="DX15" s="637"/>
      <c r="DY15" s="637"/>
      <c r="DZ15" s="637"/>
      <c r="EA15" s="637"/>
      <c r="EB15" s="637"/>
      <c r="EC15" s="646"/>
    </row>
    <row r="16" spans="2:143" ht="11.25" customHeight="1" x14ac:dyDescent="0.2">
      <c r="B16" s="633" t="s">
        <v>266</v>
      </c>
      <c r="C16" s="634"/>
      <c r="D16" s="634"/>
      <c r="E16" s="634"/>
      <c r="F16" s="634"/>
      <c r="G16" s="634"/>
      <c r="H16" s="634"/>
      <c r="I16" s="634"/>
      <c r="J16" s="634"/>
      <c r="K16" s="634"/>
      <c r="L16" s="634"/>
      <c r="M16" s="634"/>
      <c r="N16" s="634"/>
      <c r="O16" s="634"/>
      <c r="P16" s="634"/>
      <c r="Q16" s="635"/>
      <c r="R16" s="636">
        <v>34921</v>
      </c>
      <c r="S16" s="637"/>
      <c r="T16" s="637"/>
      <c r="U16" s="637"/>
      <c r="V16" s="637"/>
      <c r="W16" s="637"/>
      <c r="X16" s="637"/>
      <c r="Y16" s="638"/>
      <c r="Z16" s="639">
        <v>0.1</v>
      </c>
      <c r="AA16" s="639"/>
      <c r="AB16" s="639"/>
      <c r="AC16" s="639"/>
      <c r="AD16" s="640">
        <v>34921</v>
      </c>
      <c r="AE16" s="640"/>
      <c r="AF16" s="640"/>
      <c r="AG16" s="640"/>
      <c r="AH16" s="640"/>
      <c r="AI16" s="640"/>
      <c r="AJ16" s="640"/>
      <c r="AK16" s="640"/>
      <c r="AL16" s="641">
        <v>0.2</v>
      </c>
      <c r="AM16" s="642"/>
      <c r="AN16" s="642"/>
      <c r="AO16" s="643"/>
      <c r="AP16" s="633" t="s">
        <v>267</v>
      </c>
      <c r="AQ16" s="634"/>
      <c r="AR16" s="634"/>
      <c r="AS16" s="634"/>
      <c r="AT16" s="634"/>
      <c r="AU16" s="634"/>
      <c r="AV16" s="634"/>
      <c r="AW16" s="634"/>
      <c r="AX16" s="634"/>
      <c r="AY16" s="634"/>
      <c r="AZ16" s="634"/>
      <c r="BA16" s="634"/>
      <c r="BB16" s="634"/>
      <c r="BC16" s="634"/>
      <c r="BD16" s="634"/>
      <c r="BE16" s="634"/>
      <c r="BF16" s="635"/>
      <c r="BG16" s="636" t="s">
        <v>238</v>
      </c>
      <c r="BH16" s="637"/>
      <c r="BI16" s="637"/>
      <c r="BJ16" s="637"/>
      <c r="BK16" s="637"/>
      <c r="BL16" s="637"/>
      <c r="BM16" s="637"/>
      <c r="BN16" s="638"/>
      <c r="BO16" s="639" t="s">
        <v>132</v>
      </c>
      <c r="BP16" s="639"/>
      <c r="BQ16" s="639"/>
      <c r="BR16" s="639"/>
      <c r="BS16" s="640" t="s">
        <v>238</v>
      </c>
      <c r="BT16" s="640"/>
      <c r="BU16" s="640"/>
      <c r="BV16" s="640"/>
      <c r="BW16" s="640"/>
      <c r="BX16" s="640"/>
      <c r="BY16" s="640"/>
      <c r="BZ16" s="640"/>
      <c r="CA16" s="640"/>
      <c r="CB16" s="644"/>
      <c r="CD16" s="633" t="s">
        <v>268</v>
      </c>
      <c r="CE16" s="634"/>
      <c r="CF16" s="634"/>
      <c r="CG16" s="634"/>
      <c r="CH16" s="634"/>
      <c r="CI16" s="634"/>
      <c r="CJ16" s="634"/>
      <c r="CK16" s="634"/>
      <c r="CL16" s="634"/>
      <c r="CM16" s="634"/>
      <c r="CN16" s="634"/>
      <c r="CO16" s="634"/>
      <c r="CP16" s="634"/>
      <c r="CQ16" s="635"/>
      <c r="CR16" s="636">
        <v>34728</v>
      </c>
      <c r="CS16" s="637"/>
      <c r="CT16" s="637"/>
      <c r="CU16" s="637"/>
      <c r="CV16" s="637"/>
      <c r="CW16" s="637"/>
      <c r="CX16" s="637"/>
      <c r="CY16" s="638"/>
      <c r="CZ16" s="639">
        <v>0.1</v>
      </c>
      <c r="DA16" s="639"/>
      <c r="DB16" s="639"/>
      <c r="DC16" s="639"/>
      <c r="DD16" s="645" t="s">
        <v>132</v>
      </c>
      <c r="DE16" s="637"/>
      <c r="DF16" s="637"/>
      <c r="DG16" s="637"/>
      <c r="DH16" s="637"/>
      <c r="DI16" s="637"/>
      <c r="DJ16" s="637"/>
      <c r="DK16" s="637"/>
      <c r="DL16" s="637"/>
      <c r="DM16" s="637"/>
      <c r="DN16" s="637"/>
      <c r="DO16" s="637"/>
      <c r="DP16" s="638"/>
      <c r="DQ16" s="645">
        <v>6973</v>
      </c>
      <c r="DR16" s="637"/>
      <c r="DS16" s="637"/>
      <c r="DT16" s="637"/>
      <c r="DU16" s="637"/>
      <c r="DV16" s="637"/>
      <c r="DW16" s="637"/>
      <c r="DX16" s="637"/>
      <c r="DY16" s="637"/>
      <c r="DZ16" s="637"/>
      <c r="EA16" s="637"/>
      <c r="EB16" s="637"/>
      <c r="EC16" s="646"/>
    </row>
    <row r="17" spans="2:133" ht="11.25" customHeight="1" x14ac:dyDescent="0.2">
      <c r="B17" s="633" t="s">
        <v>269</v>
      </c>
      <c r="C17" s="634"/>
      <c r="D17" s="634"/>
      <c r="E17" s="634"/>
      <c r="F17" s="634"/>
      <c r="G17" s="634"/>
      <c r="H17" s="634"/>
      <c r="I17" s="634"/>
      <c r="J17" s="634"/>
      <c r="K17" s="634"/>
      <c r="L17" s="634"/>
      <c r="M17" s="634"/>
      <c r="N17" s="634"/>
      <c r="O17" s="634"/>
      <c r="P17" s="634"/>
      <c r="Q17" s="635"/>
      <c r="R17" s="636">
        <v>396738</v>
      </c>
      <c r="S17" s="637"/>
      <c r="T17" s="637"/>
      <c r="U17" s="637"/>
      <c r="V17" s="637"/>
      <c r="W17" s="637"/>
      <c r="X17" s="637"/>
      <c r="Y17" s="638"/>
      <c r="Z17" s="639">
        <v>1</v>
      </c>
      <c r="AA17" s="639"/>
      <c r="AB17" s="639"/>
      <c r="AC17" s="639"/>
      <c r="AD17" s="640">
        <v>396738</v>
      </c>
      <c r="AE17" s="640"/>
      <c r="AF17" s="640"/>
      <c r="AG17" s="640"/>
      <c r="AH17" s="640"/>
      <c r="AI17" s="640"/>
      <c r="AJ17" s="640"/>
      <c r="AK17" s="640"/>
      <c r="AL17" s="641">
        <v>1.9</v>
      </c>
      <c r="AM17" s="642"/>
      <c r="AN17" s="642"/>
      <c r="AO17" s="643"/>
      <c r="AP17" s="633" t="s">
        <v>270</v>
      </c>
      <c r="AQ17" s="634"/>
      <c r="AR17" s="634"/>
      <c r="AS17" s="634"/>
      <c r="AT17" s="634"/>
      <c r="AU17" s="634"/>
      <c r="AV17" s="634"/>
      <c r="AW17" s="634"/>
      <c r="AX17" s="634"/>
      <c r="AY17" s="634"/>
      <c r="AZ17" s="634"/>
      <c r="BA17" s="634"/>
      <c r="BB17" s="634"/>
      <c r="BC17" s="634"/>
      <c r="BD17" s="634"/>
      <c r="BE17" s="634"/>
      <c r="BF17" s="635"/>
      <c r="BG17" s="636" t="s">
        <v>132</v>
      </c>
      <c r="BH17" s="637"/>
      <c r="BI17" s="637"/>
      <c r="BJ17" s="637"/>
      <c r="BK17" s="637"/>
      <c r="BL17" s="637"/>
      <c r="BM17" s="637"/>
      <c r="BN17" s="638"/>
      <c r="BO17" s="639" t="s">
        <v>132</v>
      </c>
      <c r="BP17" s="639"/>
      <c r="BQ17" s="639"/>
      <c r="BR17" s="639"/>
      <c r="BS17" s="640" t="s">
        <v>132</v>
      </c>
      <c r="BT17" s="640"/>
      <c r="BU17" s="640"/>
      <c r="BV17" s="640"/>
      <c r="BW17" s="640"/>
      <c r="BX17" s="640"/>
      <c r="BY17" s="640"/>
      <c r="BZ17" s="640"/>
      <c r="CA17" s="640"/>
      <c r="CB17" s="644"/>
      <c r="CD17" s="633" t="s">
        <v>271</v>
      </c>
      <c r="CE17" s="634"/>
      <c r="CF17" s="634"/>
      <c r="CG17" s="634"/>
      <c r="CH17" s="634"/>
      <c r="CI17" s="634"/>
      <c r="CJ17" s="634"/>
      <c r="CK17" s="634"/>
      <c r="CL17" s="634"/>
      <c r="CM17" s="634"/>
      <c r="CN17" s="634"/>
      <c r="CO17" s="634"/>
      <c r="CP17" s="634"/>
      <c r="CQ17" s="635"/>
      <c r="CR17" s="636">
        <v>4390718</v>
      </c>
      <c r="CS17" s="637"/>
      <c r="CT17" s="637"/>
      <c r="CU17" s="637"/>
      <c r="CV17" s="637"/>
      <c r="CW17" s="637"/>
      <c r="CX17" s="637"/>
      <c r="CY17" s="638"/>
      <c r="CZ17" s="639">
        <v>11</v>
      </c>
      <c r="DA17" s="639"/>
      <c r="DB17" s="639"/>
      <c r="DC17" s="639"/>
      <c r="DD17" s="645" t="s">
        <v>272</v>
      </c>
      <c r="DE17" s="637"/>
      <c r="DF17" s="637"/>
      <c r="DG17" s="637"/>
      <c r="DH17" s="637"/>
      <c r="DI17" s="637"/>
      <c r="DJ17" s="637"/>
      <c r="DK17" s="637"/>
      <c r="DL17" s="637"/>
      <c r="DM17" s="637"/>
      <c r="DN17" s="637"/>
      <c r="DO17" s="637"/>
      <c r="DP17" s="638"/>
      <c r="DQ17" s="645">
        <v>4287014</v>
      </c>
      <c r="DR17" s="637"/>
      <c r="DS17" s="637"/>
      <c r="DT17" s="637"/>
      <c r="DU17" s="637"/>
      <c r="DV17" s="637"/>
      <c r="DW17" s="637"/>
      <c r="DX17" s="637"/>
      <c r="DY17" s="637"/>
      <c r="DZ17" s="637"/>
      <c r="EA17" s="637"/>
      <c r="EB17" s="637"/>
      <c r="EC17" s="646"/>
    </row>
    <row r="18" spans="2:133" ht="11.25" customHeight="1" x14ac:dyDescent="0.2">
      <c r="B18" s="633" t="s">
        <v>273</v>
      </c>
      <c r="C18" s="634"/>
      <c r="D18" s="634"/>
      <c r="E18" s="634"/>
      <c r="F18" s="634"/>
      <c r="G18" s="634"/>
      <c r="H18" s="634"/>
      <c r="I18" s="634"/>
      <c r="J18" s="634"/>
      <c r="K18" s="634"/>
      <c r="L18" s="634"/>
      <c r="M18" s="634"/>
      <c r="N18" s="634"/>
      <c r="O18" s="634"/>
      <c r="P18" s="634"/>
      <c r="Q18" s="635"/>
      <c r="R18" s="636">
        <v>88491</v>
      </c>
      <c r="S18" s="637"/>
      <c r="T18" s="637"/>
      <c r="U18" s="637"/>
      <c r="V18" s="637"/>
      <c r="W18" s="637"/>
      <c r="X18" s="637"/>
      <c r="Y18" s="638"/>
      <c r="Z18" s="639">
        <v>0.2</v>
      </c>
      <c r="AA18" s="639"/>
      <c r="AB18" s="639"/>
      <c r="AC18" s="639"/>
      <c r="AD18" s="640">
        <v>88491</v>
      </c>
      <c r="AE18" s="640"/>
      <c r="AF18" s="640"/>
      <c r="AG18" s="640"/>
      <c r="AH18" s="640"/>
      <c r="AI18" s="640"/>
      <c r="AJ18" s="640"/>
      <c r="AK18" s="640"/>
      <c r="AL18" s="641">
        <v>0.4</v>
      </c>
      <c r="AM18" s="642"/>
      <c r="AN18" s="642"/>
      <c r="AO18" s="643"/>
      <c r="AP18" s="633" t="s">
        <v>274</v>
      </c>
      <c r="AQ18" s="634"/>
      <c r="AR18" s="634"/>
      <c r="AS18" s="634"/>
      <c r="AT18" s="634"/>
      <c r="AU18" s="634"/>
      <c r="AV18" s="634"/>
      <c r="AW18" s="634"/>
      <c r="AX18" s="634"/>
      <c r="AY18" s="634"/>
      <c r="AZ18" s="634"/>
      <c r="BA18" s="634"/>
      <c r="BB18" s="634"/>
      <c r="BC18" s="634"/>
      <c r="BD18" s="634"/>
      <c r="BE18" s="634"/>
      <c r="BF18" s="635"/>
      <c r="BG18" s="636" t="s">
        <v>238</v>
      </c>
      <c r="BH18" s="637"/>
      <c r="BI18" s="637"/>
      <c r="BJ18" s="637"/>
      <c r="BK18" s="637"/>
      <c r="BL18" s="637"/>
      <c r="BM18" s="637"/>
      <c r="BN18" s="638"/>
      <c r="BO18" s="639" t="s">
        <v>132</v>
      </c>
      <c r="BP18" s="639"/>
      <c r="BQ18" s="639"/>
      <c r="BR18" s="639"/>
      <c r="BS18" s="640" t="s">
        <v>132</v>
      </c>
      <c r="BT18" s="640"/>
      <c r="BU18" s="640"/>
      <c r="BV18" s="640"/>
      <c r="BW18" s="640"/>
      <c r="BX18" s="640"/>
      <c r="BY18" s="640"/>
      <c r="BZ18" s="640"/>
      <c r="CA18" s="640"/>
      <c r="CB18" s="644"/>
      <c r="CD18" s="633" t="s">
        <v>275</v>
      </c>
      <c r="CE18" s="634"/>
      <c r="CF18" s="634"/>
      <c r="CG18" s="634"/>
      <c r="CH18" s="634"/>
      <c r="CI18" s="634"/>
      <c r="CJ18" s="634"/>
      <c r="CK18" s="634"/>
      <c r="CL18" s="634"/>
      <c r="CM18" s="634"/>
      <c r="CN18" s="634"/>
      <c r="CO18" s="634"/>
      <c r="CP18" s="634"/>
      <c r="CQ18" s="635"/>
      <c r="CR18" s="636" t="s">
        <v>132</v>
      </c>
      <c r="CS18" s="637"/>
      <c r="CT18" s="637"/>
      <c r="CU18" s="637"/>
      <c r="CV18" s="637"/>
      <c r="CW18" s="637"/>
      <c r="CX18" s="637"/>
      <c r="CY18" s="638"/>
      <c r="CZ18" s="639" t="s">
        <v>272</v>
      </c>
      <c r="DA18" s="639"/>
      <c r="DB18" s="639"/>
      <c r="DC18" s="639"/>
      <c r="DD18" s="645" t="s">
        <v>132</v>
      </c>
      <c r="DE18" s="637"/>
      <c r="DF18" s="637"/>
      <c r="DG18" s="637"/>
      <c r="DH18" s="637"/>
      <c r="DI18" s="637"/>
      <c r="DJ18" s="637"/>
      <c r="DK18" s="637"/>
      <c r="DL18" s="637"/>
      <c r="DM18" s="637"/>
      <c r="DN18" s="637"/>
      <c r="DO18" s="637"/>
      <c r="DP18" s="638"/>
      <c r="DQ18" s="645" t="s">
        <v>238</v>
      </c>
      <c r="DR18" s="637"/>
      <c r="DS18" s="637"/>
      <c r="DT18" s="637"/>
      <c r="DU18" s="637"/>
      <c r="DV18" s="637"/>
      <c r="DW18" s="637"/>
      <c r="DX18" s="637"/>
      <c r="DY18" s="637"/>
      <c r="DZ18" s="637"/>
      <c r="EA18" s="637"/>
      <c r="EB18" s="637"/>
      <c r="EC18" s="646"/>
    </row>
    <row r="19" spans="2:133" ht="11.25" customHeight="1" x14ac:dyDescent="0.2">
      <c r="B19" s="633" t="s">
        <v>276</v>
      </c>
      <c r="C19" s="634"/>
      <c r="D19" s="634"/>
      <c r="E19" s="634"/>
      <c r="F19" s="634"/>
      <c r="G19" s="634"/>
      <c r="H19" s="634"/>
      <c r="I19" s="634"/>
      <c r="J19" s="634"/>
      <c r="K19" s="634"/>
      <c r="L19" s="634"/>
      <c r="M19" s="634"/>
      <c r="N19" s="634"/>
      <c r="O19" s="634"/>
      <c r="P19" s="634"/>
      <c r="Q19" s="635"/>
      <c r="R19" s="636">
        <v>80560</v>
      </c>
      <c r="S19" s="637"/>
      <c r="T19" s="637"/>
      <c r="U19" s="637"/>
      <c r="V19" s="637"/>
      <c r="W19" s="637"/>
      <c r="X19" s="637"/>
      <c r="Y19" s="638"/>
      <c r="Z19" s="639">
        <v>0.2</v>
      </c>
      <c r="AA19" s="639"/>
      <c r="AB19" s="639"/>
      <c r="AC19" s="639"/>
      <c r="AD19" s="640">
        <v>80560</v>
      </c>
      <c r="AE19" s="640"/>
      <c r="AF19" s="640"/>
      <c r="AG19" s="640"/>
      <c r="AH19" s="640"/>
      <c r="AI19" s="640"/>
      <c r="AJ19" s="640"/>
      <c r="AK19" s="640"/>
      <c r="AL19" s="641">
        <v>0.4</v>
      </c>
      <c r="AM19" s="642"/>
      <c r="AN19" s="642"/>
      <c r="AO19" s="643"/>
      <c r="AP19" s="633" t="s">
        <v>277</v>
      </c>
      <c r="AQ19" s="634"/>
      <c r="AR19" s="634"/>
      <c r="AS19" s="634"/>
      <c r="AT19" s="634"/>
      <c r="AU19" s="634"/>
      <c r="AV19" s="634"/>
      <c r="AW19" s="634"/>
      <c r="AX19" s="634"/>
      <c r="AY19" s="634"/>
      <c r="AZ19" s="634"/>
      <c r="BA19" s="634"/>
      <c r="BB19" s="634"/>
      <c r="BC19" s="634"/>
      <c r="BD19" s="634"/>
      <c r="BE19" s="634"/>
      <c r="BF19" s="635"/>
      <c r="BG19" s="636">
        <v>715676</v>
      </c>
      <c r="BH19" s="637"/>
      <c r="BI19" s="637"/>
      <c r="BJ19" s="637"/>
      <c r="BK19" s="637"/>
      <c r="BL19" s="637"/>
      <c r="BM19" s="637"/>
      <c r="BN19" s="638"/>
      <c r="BO19" s="639">
        <v>5</v>
      </c>
      <c r="BP19" s="639"/>
      <c r="BQ19" s="639"/>
      <c r="BR19" s="639"/>
      <c r="BS19" s="640" t="s">
        <v>132</v>
      </c>
      <c r="BT19" s="640"/>
      <c r="BU19" s="640"/>
      <c r="BV19" s="640"/>
      <c r="BW19" s="640"/>
      <c r="BX19" s="640"/>
      <c r="BY19" s="640"/>
      <c r="BZ19" s="640"/>
      <c r="CA19" s="640"/>
      <c r="CB19" s="644"/>
      <c r="CD19" s="633" t="s">
        <v>278</v>
      </c>
      <c r="CE19" s="634"/>
      <c r="CF19" s="634"/>
      <c r="CG19" s="634"/>
      <c r="CH19" s="634"/>
      <c r="CI19" s="634"/>
      <c r="CJ19" s="634"/>
      <c r="CK19" s="634"/>
      <c r="CL19" s="634"/>
      <c r="CM19" s="634"/>
      <c r="CN19" s="634"/>
      <c r="CO19" s="634"/>
      <c r="CP19" s="634"/>
      <c r="CQ19" s="635"/>
      <c r="CR19" s="636" t="s">
        <v>132</v>
      </c>
      <c r="CS19" s="637"/>
      <c r="CT19" s="637"/>
      <c r="CU19" s="637"/>
      <c r="CV19" s="637"/>
      <c r="CW19" s="637"/>
      <c r="CX19" s="637"/>
      <c r="CY19" s="638"/>
      <c r="CZ19" s="639" t="s">
        <v>132</v>
      </c>
      <c r="DA19" s="639"/>
      <c r="DB19" s="639"/>
      <c r="DC19" s="639"/>
      <c r="DD19" s="645" t="s">
        <v>238</v>
      </c>
      <c r="DE19" s="637"/>
      <c r="DF19" s="637"/>
      <c r="DG19" s="637"/>
      <c r="DH19" s="637"/>
      <c r="DI19" s="637"/>
      <c r="DJ19" s="637"/>
      <c r="DK19" s="637"/>
      <c r="DL19" s="637"/>
      <c r="DM19" s="637"/>
      <c r="DN19" s="637"/>
      <c r="DO19" s="637"/>
      <c r="DP19" s="638"/>
      <c r="DQ19" s="645" t="s">
        <v>132</v>
      </c>
      <c r="DR19" s="637"/>
      <c r="DS19" s="637"/>
      <c r="DT19" s="637"/>
      <c r="DU19" s="637"/>
      <c r="DV19" s="637"/>
      <c r="DW19" s="637"/>
      <c r="DX19" s="637"/>
      <c r="DY19" s="637"/>
      <c r="DZ19" s="637"/>
      <c r="EA19" s="637"/>
      <c r="EB19" s="637"/>
      <c r="EC19" s="646"/>
    </row>
    <row r="20" spans="2:133" ht="11.25" customHeight="1" x14ac:dyDescent="0.2">
      <c r="B20" s="649" t="s">
        <v>279</v>
      </c>
      <c r="C20" s="650"/>
      <c r="D20" s="650"/>
      <c r="E20" s="650"/>
      <c r="F20" s="650"/>
      <c r="G20" s="650"/>
      <c r="H20" s="650"/>
      <c r="I20" s="650"/>
      <c r="J20" s="650"/>
      <c r="K20" s="650"/>
      <c r="L20" s="650"/>
      <c r="M20" s="650"/>
      <c r="N20" s="650"/>
      <c r="O20" s="650"/>
      <c r="P20" s="650"/>
      <c r="Q20" s="651"/>
      <c r="R20" s="636">
        <v>7931</v>
      </c>
      <c r="S20" s="637"/>
      <c r="T20" s="637"/>
      <c r="U20" s="637"/>
      <c r="V20" s="637"/>
      <c r="W20" s="637"/>
      <c r="X20" s="637"/>
      <c r="Y20" s="638"/>
      <c r="Z20" s="639">
        <v>0</v>
      </c>
      <c r="AA20" s="639"/>
      <c r="AB20" s="639"/>
      <c r="AC20" s="639"/>
      <c r="AD20" s="640">
        <v>7931</v>
      </c>
      <c r="AE20" s="640"/>
      <c r="AF20" s="640"/>
      <c r="AG20" s="640"/>
      <c r="AH20" s="640"/>
      <c r="AI20" s="640"/>
      <c r="AJ20" s="640"/>
      <c r="AK20" s="640"/>
      <c r="AL20" s="641">
        <v>0</v>
      </c>
      <c r="AM20" s="642"/>
      <c r="AN20" s="642"/>
      <c r="AO20" s="643"/>
      <c r="AP20" s="633" t="s">
        <v>280</v>
      </c>
      <c r="AQ20" s="634"/>
      <c r="AR20" s="634"/>
      <c r="AS20" s="634"/>
      <c r="AT20" s="634"/>
      <c r="AU20" s="634"/>
      <c r="AV20" s="634"/>
      <c r="AW20" s="634"/>
      <c r="AX20" s="634"/>
      <c r="AY20" s="634"/>
      <c r="AZ20" s="634"/>
      <c r="BA20" s="634"/>
      <c r="BB20" s="634"/>
      <c r="BC20" s="634"/>
      <c r="BD20" s="634"/>
      <c r="BE20" s="634"/>
      <c r="BF20" s="635"/>
      <c r="BG20" s="636">
        <v>715676</v>
      </c>
      <c r="BH20" s="637"/>
      <c r="BI20" s="637"/>
      <c r="BJ20" s="637"/>
      <c r="BK20" s="637"/>
      <c r="BL20" s="637"/>
      <c r="BM20" s="637"/>
      <c r="BN20" s="638"/>
      <c r="BO20" s="639">
        <v>5</v>
      </c>
      <c r="BP20" s="639"/>
      <c r="BQ20" s="639"/>
      <c r="BR20" s="639"/>
      <c r="BS20" s="640" t="s">
        <v>132</v>
      </c>
      <c r="BT20" s="640"/>
      <c r="BU20" s="640"/>
      <c r="BV20" s="640"/>
      <c r="BW20" s="640"/>
      <c r="BX20" s="640"/>
      <c r="BY20" s="640"/>
      <c r="BZ20" s="640"/>
      <c r="CA20" s="640"/>
      <c r="CB20" s="644"/>
      <c r="CD20" s="633" t="s">
        <v>281</v>
      </c>
      <c r="CE20" s="634"/>
      <c r="CF20" s="634"/>
      <c r="CG20" s="634"/>
      <c r="CH20" s="634"/>
      <c r="CI20" s="634"/>
      <c r="CJ20" s="634"/>
      <c r="CK20" s="634"/>
      <c r="CL20" s="634"/>
      <c r="CM20" s="634"/>
      <c r="CN20" s="634"/>
      <c r="CO20" s="634"/>
      <c r="CP20" s="634"/>
      <c r="CQ20" s="635"/>
      <c r="CR20" s="636">
        <v>40077527</v>
      </c>
      <c r="CS20" s="637"/>
      <c r="CT20" s="637"/>
      <c r="CU20" s="637"/>
      <c r="CV20" s="637"/>
      <c r="CW20" s="637"/>
      <c r="CX20" s="637"/>
      <c r="CY20" s="638"/>
      <c r="CZ20" s="639">
        <v>100</v>
      </c>
      <c r="DA20" s="639"/>
      <c r="DB20" s="639"/>
      <c r="DC20" s="639"/>
      <c r="DD20" s="645">
        <v>5190819</v>
      </c>
      <c r="DE20" s="637"/>
      <c r="DF20" s="637"/>
      <c r="DG20" s="637"/>
      <c r="DH20" s="637"/>
      <c r="DI20" s="637"/>
      <c r="DJ20" s="637"/>
      <c r="DK20" s="637"/>
      <c r="DL20" s="637"/>
      <c r="DM20" s="637"/>
      <c r="DN20" s="637"/>
      <c r="DO20" s="637"/>
      <c r="DP20" s="638"/>
      <c r="DQ20" s="645">
        <v>26822334</v>
      </c>
      <c r="DR20" s="637"/>
      <c r="DS20" s="637"/>
      <c r="DT20" s="637"/>
      <c r="DU20" s="637"/>
      <c r="DV20" s="637"/>
      <c r="DW20" s="637"/>
      <c r="DX20" s="637"/>
      <c r="DY20" s="637"/>
      <c r="DZ20" s="637"/>
      <c r="EA20" s="637"/>
      <c r="EB20" s="637"/>
      <c r="EC20" s="646"/>
    </row>
    <row r="21" spans="2:133" ht="11.25" customHeight="1" x14ac:dyDescent="0.2">
      <c r="B21" s="633" t="s">
        <v>282</v>
      </c>
      <c r="C21" s="634"/>
      <c r="D21" s="634"/>
      <c r="E21" s="634"/>
      <c r="F21" s="634"/>
      <c r="G21" s="634"/>
      <c r="H21" s="634"/>
      <c r="I21" s="634"/>
      <c r="J21" s="634"/>
      <c r="K21" s="634"/>
      <c r="L21" s="634"/>
      <c r="M21" s="634"/>
      <c r="N21" s="634"/>
      <c r="O21" s="634"/>
      <c r="P21" s="634"/>
      <c r="Q21" s="635"/>
      <c r="R21" s="636">
        <v>5989390</v>
      </c>
      <c r="S21" s="637"/>
      <c r="T21" s="637"/>
      <c r="U21" s="637"/>
      <c r="V21" s="637"/>
      <c r="W21" s="637"/>
      <c r="X21" s="637"/>
      <c r="Y21" s="638"/>
      <c r="Z21" s="639">
        <v>14.5</v>
      </c>
      <c r="AA21" s="639"/>
      <c r="AB21" s="639"/>
      <c r="AC21" s="639"/>
      <c r="AD21" s="640">
        <v>4573999</v>
      </c>
      <c r="AE21" s="640"/>
      <c r="AF21" s="640"/>
      <c r="AG21" s="640"/>
      <c r="AH21" s="640"/>
      <c r="AI21" s="640"/>
      <c r="AJ21" s="640"/>
      <c r="AK21" s="640"/>
      <c r="AL21" s="641">
        <v>21.6</v>
      </c>
      <c r="AM21" s="642"/>
      <c r="AN21" s="642"/>
      <c r="AO21" s="643"/>
      <c r="AP21" s="633" t="s">
        <v>283</v>
      </c>
      <c r="AQ21" s="652"/>
      <c r="AR21" s="652"/>
      <c r="AS21" s="652"/>
      <c r="AT21" s="652"/>
      <c r="AU21" s="652"/>
      <c r="AV21" s="652"/>
      <c r="AW21" s="652"/>
      <c r="AX21" s="652"/>
      <c r="AY21" s="652"/>
      <c r="AZ21" s="652"/>
      <c r="BA21" s="652"/>
      <c r="BB21" s="652"/>
      <c r="BC21" s="652"/>
      <c r="BD21" s="652"/>
      <c r="BE21" s="652"/>
      <c r="BF21" s="653"/>
      <c r="BG21" s="636">
        <v>25658</v>
      </c>
      <c r="BH21" s="637"/>
      <c r="BI21" s="637"/>
      <c r="BJ21" s="637"/>
      <c r="BK21" s="637"/>
      <c r="BL21" s="637"/>
      <c r="BM21" s="637"/>
      <c r="BN21" s="638"/>
      <c r="BO21" s="639">
        <v>0.2</v>
      </c>
      <c r="BP21" s="639"/>
      <c r="BQ21" s="639"/>
      <c r="BR21" s="639"/>
      <c r="BS21" s="640" t="s">
        <v>238</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284</v>
      </c>
      <c r="C22" s="634"/>
      <c r="D22" s="634"/>
      <c r="E22" s="634"/>
      <c r="F22" s="634"/>
      <c r="G22" s="634"/>
      <c r="H22" s="634"/>
      <c r="I22" s="634"/>
      <c r="J22" s="634"/>
      <c r="K22" s="634"/>
      <c r="L22" s="634"/>
      <c r="M22" s="634"/>
      <c r="N22" s="634"/>
      <c r="O22" s="634"/>
      <c r="P22" s="634"/>
      <c r="Q22" s="635"/>
      <c r="R22" s="636">
        <v>4573999</v>
      </c>
      <c r="S22" s="637"/>
      <c r="T22" s="637"/>
      <c r="U22" s="637"/>
      <c r="V22" s="637"/>
      <c r="W22" s="637"/>
      <c r="X22" s="637"/>
      <c r="Y22" s="638"/>
      <c r="Z22" s="639">
        <v>11.1</v>
      </c>
      <c r="AA22" s="639"/>
      <c r="AB22" s="639"/>
      <c r="AC22" s="639"/>
      <c r="AD22" s="640">
        <v>4573999</v>
      </c>
      <c r="AE22" s="640"/>
      <c r="AF22" s="640"/>
      <c r="AG22" s="640"/>
      <c r="AH22" s="640"/>
      <c r="AI22" s="640"/>
      <c r="AJ22" s="640"/>
      <c r="AK22" s="640"/>
      <c r="AL22" s="641">
        <v>21.6</v>
      </c>
      <c r="AM22" s="642"/>
      <c r="AN22" s="642"/>
      <c r="AO22" s="643"/>
      <c r="AP22" s="633" t="s">
        <v>285</v>
      </c>
      <c r="AQ22" s="652"/>
      <c r="AR22" s="652"/>
      <c r="AS22" s="652"/>
      <c r="AT22" s="652"/>
      <c r="AU22" s="652"/>
      <c r="AV22" s="652"/>
      <c r="AW22" s="652"/>
      <c r="AX22" s="652"/>
      <c r="AY22" s="652"/>
      <c r="AZ22" s="652"/>
      <c r="BA22" s="652"/>
      <c r="BB22" s="652"/>
      <c r="BC22" s="652"/>
      <c r="BD22" s="652"/>
      <c r="BE22" s="652"/>
      <c r="BF22" s="653"/>
      <c r="BG22" s="636" t="s">
        <v>238</v>
      </c>
      <c r="BH22" s="637"/>
      <c r="BI22" s="637"/>
      <c r="BJ22" s="637"/>
      <c r="BK22" s="637"/>
      <c r="BL22" s="637"/>
      <c r="BM22" s="637"/>
      <c r="BN22" s="638"/>
      <c r="BO22" s="639" t="s">
        <v>132</v>
      </c>
      <c r="BP22" s="639"/>
      <c r="BQ22" s="639"/>
      <c r="BR22" s="639"/>
      <c r="BS22" s="640" t="s">
        <v>238</v>
      </c>
      <c r="BT22" s="640"/>
      <c r="BU22" s="640"/>
      <c r="BV22" s="640"/>
      <c r="BW22" s="640"/>
      <c r="BX22" s="640"/>
      <c r="BY22" s="640"/>
      <c r="BZ22" s="640"/>
      <c r="CA22" s="640"/>
      <c r="CB22" s="644"/>
      <c r="CD22" s="618" t="s">
        <v>286</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287</v>
      </c>
      <c r="C23" s="634"/>
      <c r="D23" s="634"/>
      <c r="E23" s="634"/>
      <c r="F23" s="634"/>
      <c r="G23" s="634"/>
      <c r="H23" s="634"/>
      <c r="I23" s="634"/>
      <c r="J23" s="634"/>
      <c r="K23" s="634"/>
      <c r="L23" s="634"/>
      <c r="M23" s="634"/>
      <c r="N23" s="634"/>
      <c r="O23" s="634"/>
      <c r="P23" s="634"/>
      <c r="Q23" s="635"/>
      <c r="R23" s="636">
        <v>1415391</v>
      </c>
      <c r="S23" s="637"/>
      <c r="T23" s="637"/>
      <c r="U23" s="637"/>
      <c r="V23" s="637"/>
      <c r="W23" s="637"/>
      <c r="X23" s="637"/>
      <c r="Y23" s="638"/>
      <c r="Z23" s="639">
        <v>3.4</v>
      </c>
      <c r="AA23" s="639"/>
      <c r="AB23" s="639"/>
      <c r="AC23" s="639"/>
      <c r="AD23" s="640" t="s">
        <v>132</v>
      </c>
      <c r="AE23" s="640"/>
      <c r="AF23" s="640"/>
      <c r="AG23" s="640"/>
      <c r="AH23" s="640"/>
      <c r="AI23" s="640"/>
      <c r="AJ23" s="640"/>
      <c r="AK23" s="640"/>
      <c r="AL23" s="641" t="s">
        <v>132</v>
      </c>
      <c r="AM23" s="642"/>
      <c r="AN23" s="642"/>
      <c r="AO23" s="643"/>
      <c r="AP23" s="633" t="s">
        <v>288</v>
      </c>
      <c r="AQ23" s="652"/>
      <c r="AR23" s="652"/>
      <c r="AS23" s="652"/>
      <c r="AT23" s="652"/>
      <c r="AU23" s="652"/>
      <c r="AV23" s="652"/>
      <c r="AW23" s="652"/>
      <c r="AX23" s="652"/>
      <c r="AY23" s="652"/>
      <c r="AZ23" s="652"/>
      <c r="BA23" s="652"/>
      <c r="BB23" s="652"/>
      <c r="BC23" s="652"/>
      <c r="BD23" s="652"/>
      <c r="BE23" s="652"/>
      <c r="BF23" s="653"/>
      <c r="BG23" s="636">
        <v>690018</v>
      </c>
      <c r="BH23" s="637"/>
      <c r="BI23" s="637"/>
      <c r="BJ23" s="637"/>
      <c r="BK23" s="637"/>
      <c r="BL23" s="637"/>
      <c r="BM23" s="637"/>
      <c r="BN23" s="638"/>
      <c r="BO23" s="639">
        <v>4.9000000000000004</v>
      </c>
      <c r="BP23" s="639"/>
      <c r="BQ23" s="639"/>
      <c r="BR23" s="639"/>
      <c r="BS23" s="640" t="s">
        <v>132</v>
      </c>
      <c r="BT23" s="640"/>
      <c r="BU23" s="640"/>
      <c r="BV23" s="640"/>
      <c r="BW23" s="640"/>
      <c r="BX23" s="640"/>
      <c r="BY23" s="640"/>
      <c r="BZ23" s="640"/>
      <c r="CA23" s="640"/>
      <c r="CB23" s="644"/>
      <c r="CD23" s="618" t="s">
        <v>226</v>
      </c>
      <c r="CE23" s="619"/>
      <c r="CF23" s="619"/>
      <c r="CG23" s="619"/>
      <c r="CH23" s="619"/>
      <c r="CI23" s="619"/>
      <c r="CJ23" s="619"/>
      <c r="CK23" s="619"/>
      <c r="CL23" s="619"/>
      <c r="CM23" s="619"/>
      <c r="CN23" s="619"/>
      <c r="CO23" s="619"/>
      <c r="CP23" s="619"/>
      <c r="CQ23" s="620"/>
      <c r="CR23" s="618" t="s">
        <v>289</v>
      </c>
      <c r="CS23" s="619"/>
      <c r="CT23" s="619"/>
      <c r="CU23" s="619"/>
      <c r="CV23" s="619"/>
      <c r="CW23" s="619"/>
      <c r="CX23" s="619"/>
      <c r="CY23" s="620"/>
      <c r="CZ23" s="618" t="s">
        <v>290</v>
      </c>
      <c r="DA23" s="619"/>
      <c r="DB23" s="619"/>
      <c r="DC23" s="620"/>
      <c r="DD23" s="618" t="s">
        <v>291</v>
      </c>
      <c r="DE23" s="619"/>
      <c r="DF23" s="619"/>
      <c r="DG23" s="619"/>
      <c r="DH23" s="619"/>
      <c r="DI23" s="619"/>
      <c r="DJ23" s="619"/>
      <c r="DK23" s="620"/>
      <c r="DL23" s="663" t="s">
        <v>292</v>
      </c>
      <c r="DM23" s="664"/>
      <c r="DN23" s="664"/>
      <c r="DO23" s="664"/>
      <c r="DP23" s="664"/>
      <c r="DQ23" s="664"/>
      <c r="DR23" s="664"/>
      <c r="DS23" s="664"/>
      <c r="DT23" s="664"/>
      <c r="DU23" s="664"/>
      <c r="DV23" s="665"/>
      <c r="DW23" s="618" t="s">
        <v>293</v>
      </c>
      <c r="DX23" s="619"/>
      <c r="DY23" s="619"/>
      <c r="DZ23" s="619"/>
      <c r="EA23" s="619"/>
      <c r="EB23" s="619"/>
      <c r="EC23" s="620"/>
    </row>
    <row r="24" spans="2:133" ht="11.25" customHeight="1" x14ac:dyDescent="0.2">
      <c r="B24" s="633" t="s">
        <v>294</v>
      </c>
      <c r="C24" s="634"/>
      <c r="D24" s="634"/>
      <c r="E24" s="634"/>
      <c r="F24" s="634"/>
      <c r="G24" s="634"/>
      <c r="H24" s="634"/>
      <c r="I24" s="634"/>
      <c r="J24" s="634"/>
      <c r="K24" s="634"/>
      <c r="L24" s="634"/>
      <c r="M24" s="634"/>
      <c r="N24" s="634"/>
      <c r="O24" s="634"/>
      <c r="P24" s="634"/>
      <c r="Q24" s="635"/>
      <c r="R24" s="636" t="s">
        <v>272</v>
      </c>
      <c r="S24" s="637"/>
      <c r="T24" s="637"/>
      <c r="U24" s="637"/>
      <c r="V24" s="637"/>
      <c r="W24" s="637"/>
      <c r="X24" s="637"/>
      <c r="Y24" s="638"/>
      <c r="Z24" s="639" t="s">
        <v>132</v>
      </c>
      <c r="AA24" s="639"/>
      <c r="AB24" s="639"/>
      <c r="AC24" s="639"/>
      <c r="AD24" s="640" t="s">
        <v>132</v>
      </c>
      <c r="AE24" s="640"/>
      <c r="AF24" s="640"/>
      <c r="AG24" s="640"/>
      <c r="AH24" s="640"/>
      <c r="AI24" s="640"/>
      <c r="AJ24" s="640"/>
      <c r="AK24" s="640"/>
      <c r="AL24" s="641" t="s">
        <v>238</v>
      </c>
      <c r="AM24" s="642"/>
      <c r="AN24" s="642"/>
      <c r="AO24" s="643"/>
      <c r="AP24" s="633" t="s">
        <v>295</v>
      </c>
      <c r="AQ24" s="652"/>
      <c r="AR24" s="652"/>
      <c r="AS24" s="652"/>
      <c r="AT24" s="652"/>
      <c r="AU24" s="652"/>
      <c r="AV24" s="652"/>
      <c r="AW24" s="652"/>
      <c r="AX24" s="652"/>
      <c r="AY24" s="652"/>
      <c r="AZ24" s="652"/>
      <c r="BA24" s="652"/>
      <c r="BB24" s="652"/>
      <c r="BC24" s="652"/>
      <c r="BD24" s="652"/>
      <c r="BE24" s="652"/>
      <c r="BF24" s="653"/>
      <c r="BG24" s="636" t="s">
        <v>132</v>
      </c>
      <c r="BH24" s="637"/>
      <c r="BI24" s="637"/>
      <c r="BJ24" s="637"/>
      <c r="BK24" s="637"/>
      <c r="BL24" s="637"/>
      <c r="BM24" s="637"/>
      <c r="BN24" s="638"/>
      <c r="BO24" s="639" t="s">
        <v>132</v>
      </c>
      <c r="BP24" s="639"/>
      <c r="BQ24" s="639"/>
      <c r="BR24" s="639"/>
      <c r="BS24" s="640" t="s">
        <v>132</v>
      </c>
      <c r="BT24" s="640"/>
      <c r="BU24" s="640"/>
      <c r="BV24" s="640"/>
      <c r="BW24" s="640"/>
      <c r="BX24" s="640"/>
      <c r="BY24" s="640"/>
      <c r="BZ24" s="640"/>
      <c r="CA24" s="640"/>
      <c r="CB24" s="644"/>
      <c r="CD24" s="622" t="s">
        <v>296</v>
      </c>
      <c r="CE24" s="623"/>
      <c r="CF24" s="623"/>
      <c r="CG24" s="623"/>
      <c r="CH24" s="623"/>
      <c r="CI24" s="623"/>
      <c r="CJ24" s="623"/>
      <c r="CK24" s="623"/>
      <c r="CL24" s="623"/>
      <c r="CM24" s="623"/>
      <c r="CN24" s="623"/>
      <c r="CO24" s="623"/>
      <c r="CP24" s="623"/>
      <c r="CQ24" s="624"/>
      <c r="CR24" s="625">
        <v>17332303</v>
      </c>
      <c r="CS24" s="626"/>
      <c r="CT24" s="626"/>
      <c r="CU24" s="626"/>
      <c r="CV24" s="626"/>
      <c r="CW24" s="626"/>
      <c r="CX24" s="626"/>
      <c r="CY24" s="627"/>
      <c r="CZ24" s="630">
        <v>43.2</v>
      </c>
      <c r="DA24" s="631"/>
      <c r="DB24" s="631"/>
      <c r="DC24" s="647"/>
      <c r="DD24" s="671">
        <v>11134399</v>
      </c>
      <c r="DE24" s="626"/>
      <c r="DF24" s="626"/>
      <c r="DG24" s="626"/>
      <c r="DH24" s="626"/>
      <c r="DI24" s="626"/>
      <c r="DJ24" s="626"/>
      <c r="DK24" s="627"/>
      <c r="DL24" s="671">
        <v>10476962</v>
      </c>
      <c r="DM24" s="626"/>
      <c r="DN24" s="626"/>
      <c r="DO24" s="626"/>
      <c r="DP24" s="626"/>
      <c r="DQ24" s="626"/>
      <c r="DR24" s="626"/>
      <c r="DS24" s="626"/>
      <c r="DT24" s="626"/>
      <c r="DU24" s="626"/>
      <c r="DV24" s="627"/>
      <c r="DW24" s="630">
        <v>48.4</v>
      </c>
      <c r="DX24" s="631"/>
      <c r="DY24" s="631"/>
      <c r="DZ24" s="631"/>
      <c r="EA24" s="631"/>
      <c r="EB24" s="631"/>
      <c r="EC24" s="632"/>
    </row>
    <row r="25" spans="2:133" ht="11.25" customHeight="1" x14ac:dyDescent="0.2">
      <c r="B25" s="633" t="s">
        <v>297</v>
      </c>
      <c r="C25" s="634"/>
      <c r="D25" s="634"/>
      <c r="E25" s="634"/>
      <c r="F25" s="634"/>
      <c r="G25" s="634"/>
      <c r="H25" s="634"/>
      <c r="I25" s="634"/>
      <c r="J25" s="634"/>
      <c r="K25" s="634"/>
      <c r="L25" s="634"/>
      <c r="M25" s="634"/>
      <c r="N25" s="634"/>
      <c r="O25" s="634"/>
      <c r="P25" s="634"/>
      <c r="Q25" s="635"/>
      <c r="R25" s="636">
        <v>23272229</v>
      </c>
      <c r="S25" s="637"/>
      <c r="T25" s="637"/>
      <c r="U25" s="637"/>
      <c r="V25" s="637"/>
      <c r="W25" s="637"/>
      <c r="X25" s="637"/>
      <c r="Y25" s="638"/>
      <c r="Z25" s="639">
        <v>56.3</v>
      </c>
      <c r="AA25" s="639"/>
      <c r="AB25" s="639"/>
      <c r="AC25" s="639"/>
      <c r="AD25" s="640">
        <v>21166820</v>
      </c>
      <c r="AE25" s="640"/>
      <c r="AF25" s="640"/>
      <c r="AG25" s="640"/>
      <c r="AH25" s="640"/>
      <c r="AI25" s="640"/>
      <c r="AJ25" s="640"/>
      <c r="AK25" s="640"/>
      <c r="AL25" s="641">
        <v>100</v>
      </c>
      <c r="AM25" s="642"/>
      <c r="AN25" s="642"/>
      <c r="AO25" s="643"/>
      <c r="AP25" s="633" t="s">
        <v>298</v>
      </c>
      <c r="AQ25" s="652"/>
      <c r="AR25" s="652"/>
      <c r="AS25" s="652"/>
      <c r="AT25" s="652"/>
      <c r="AU25" s="652"/>
      <c r="AV25" s="652"/>
      <c r="AW25" s="652"/>
      <c r="AX25" s="652"/>
      <c r="AY25" s="652"/>
      <c r="AZ25" s="652"/>
      <c r="BA25" s="652"/>
      <c r="BB25" s="652"/>
      <c r="BC25" s="652"/>
      <c r="BD25" s="652"/>
      <c r="BE25" s="652"/>
      <c r="BF25" s="653"/>
      <c r="BG25" s="636" t="s">
        <v>238</v>
      </c>
      <c r="BH25" s="637"/>
      <c r="BI25" s="637"/>
      <c r="BJ25" s="637"/>
      <c r="BK25" s="637"/>
      <c r="BL25" s="637"/>
      <c r="BM25" s="637"/>
      <c r="BN25" s="638"/>
      <c r="BO25" s="639" t="s">
        <v>132</v>
      </c>
      <c r="BP25" s="639"/>
      <c r="BQ25" s="639"/>
      <c r="BR25" s="639"/>
      <c r="BS25" s="640" t="s">
        <v>132</v>
      </c>
      <c r="BT25" s="640"/>
      <c r="BU25" s="640"/>
      <c r="BV25" s="640"/>
      <c r="BW25" s="640"/>
      <c r="BX25" s="640"/>
      <c r="BY25" s="640"/>
      <c r="BZ25" s="640"/>
      <c r="CA25" s="640"/>
      <c r="CB25" s="644"/>
      <c r="CD25" s="633" t="s">
        <v>299</v>
      </c>
      <c r="CE25" s="634"/>
      <c r="CF25" s="634"/>
      <c r="CG25" s="634"/>
      <c r="CH25" s="634"/>
      <c r="CI25" s="634"/>
      <c r="CJ25" s="634"/>
      <c r="CK25" s="634"/>
      <c r="CL25" s="634"/>
      <c r="CM25" s="634"/>
      <c r="CN25" s="634"/>
      <c r="CO25" s="634"/>
      <c r="CP25" s="634"/>
      <c r="CQ25" s="635"/>
      <c r="CR25" s="636">
        <v>5362565</v>
      </c>
      <c r="CS25" s="668"/>
      <c r="CT25" s="668"/>
      <c r="CU25" s="668"/>
      <c r="CV25" s="668"/>
      <c r="CW25" s="668"/>
      <c r="CX25" s="668"/>
      <c r="CY25" s="669"/>
      <c r="CZ25" s="641">
        <v>13.4</v>
      </c>
      <c r="DA25" s="666"/>
      <c r="DB25" s="666"/>
      <c r="DC25" s="670"/>
      <c r="DD25" s="645">
        <v>4822760</v>
      </c>
      <c r="DE25" s="668"/>
      <c r="DF25" s="668"/>
      <c r="DG25" s="668"/>
      <c r="DH25" s="668"/>
      <c r="DI25" s="668"/>
      <c r="DJ25" s="668"/>
      <c r="DK25" s="669"/>
      <c r="DL25" s="645">
        <v>4221458</v>
      </c>
      <c r="DM25" s="668"/>
      <c r="DN25" s="668"/>
      <c r="DO25" s="668"/>
      <c r="DP25" s="668"/>
      <c r="DQ25" s="668"/>
      <c r="DR25" s="668"/>
      <c r="DS25" s="668"/>
      <c r="DT25" s="668"/>
      <c r="DU25" s="668"/>
      <c r="DV25" s="669"/>
      <c r="DW25" s="641">
        <v>19.5</v>
      </c>
      <c r="DX25" s="666"/>
      <c r="DY25" s="666"/>
      <c r="DZ25" s="666"/>
      <c r="EA25" s="666"/>
      <c r="EB25" s="666"/>
      <c r="EC25" s="667"/>
    </row>
    <row r="26" spans="2:133" ht="11.25" customHeight="1" x14ac:dyDescent="0.2">
      <c r="B26" s="633" t="s">
        <v>300</v>
      </c>
      <c r="C26" s="634"/>
      <c r="D26" s="634"/>
      <c r="E26" s="634"/>
      <c r="F26" s="634"/>
      <c r="G26" s="634"/>
      <c r="H26" s="634"/>
      <c r="I26" s="634"/>
      <c r="J26" s="634"/>
      <c r="K26" s="634"/>
      <c r="L26" s="634"/>
      <c r="M26" s="634"/>
      <c r="N26" s="634"/>
      <c r="O26" s="634"/>
      <c r="P26" s="634"/>
      <c r="Q26" s="635"/>
      <c r="R26" s="636">
        <v>5953</v>
      </c>
      <c r="S26" s="637"/>
      <c r="T26" s="637"/>
      <c r="U26" s="637"/>
      <c r="V26" s="637"/>
      <c r="W26" s="637"/>
      <c r="X26" s="637"/>
      <c r="Y26" s="638"/>
      <c r="Z26" s="639">
        <v>0</v>
      </c>
      <c r="AA26" s="639"/>
      <c r="AB26" s="639"/>
      <c r="AC26" s="639"/>
      <c r="AD26" s="640">
        <v>5953</v>
      </c>
      <c r="AE26" s="640"/>
      <c r="AF26" s="640"/>
      <c r="AG26" s="640"/>
      <c r="AH26" s="640"/>
      <c r="AI26" s="640"/>
      <c r="AJ26" s="640"/>
      <c r="AK26" s="640"/>
      <c r="AL26" s="641">
        <v>0</v>
      </c>
      <c r="AM26" s="642"/>
      <c r="AN26" s="642"/>
      <c r="AO26" s="643"/>
      <c r="AP26" s="633" t="s">
        <v>301</v>
      </c>
      <c r="AQ26" s="652"/>
      <c r="AR26" s="652"/>
      <c r="AS26" s="652"/>
      <c r="AT26" s="652"/>
      <c r="AU26" s="652"/>
      <c r="AV26" s="652"/>
      <c r="AW26" s="652"/>
      <c r="AX26" s="652"/>
      <c r="AY26" s="652"/>
      <c r="AZ26" s="652"/>
      <c r="BA26" s="652"/>
      <c r="BB26" s="652"/>
      <c r="BC26" s="652"/>
      <c r="BD26" s="652"/>
      <c r="BE26" s="652"/>
      <c r="BF26" s="653"/>
      <c r="BG26" s="636" t="s">
        <v>272</v>
      </c>
      <c r="BH26" s="637"/>
      <c r="BI26" s="637"/>
      <c r="BJ26" s="637"/>
      <c r="BK26" s="637"/>
      <c r="BL26" s="637"/>
      <c r="BM26" s="637"/>
      <c r="BN26" s="638"/>
      <c r="BO26" s="639" t="s">
        <v>238</v>
      </c>
      <c r="BP26" s="639"/>
      <c r="BQ26" s="639"/>
      <c r="BR26" s="639"/>
      <c r="BS26" s="640" t="s">
        <v>132</v>
      </c>
      <c r="BT26" s="640"/>
      <c r="BU26" s="640"/>
      <c r="BV26" s="640"/>
      <c r="BW26" s="640"/>
      <c r="BX26" s="640"/>
      <c r="BY26" s="640"/>
      <c r="BZ26" s="640"/>
      <c r="CA26" s="640"/>
      <c r="CB26" s="644"/>
      <c r="CD26" s="633" t="s">
        <v>302</v>
      </c>
      <c r="CE26" s="634"/>
      <c r="CF26" s="634"/>
      <c r="CG26" s="634"/>
      <c r="CH26" s="634"/>
      <c r="CI26" s="634"/>
      <c r="CJ26" s="634"/>
      <c r="CK26" s="634"/>
      <c r="CL26" s="634"/>
      <c r="CM26" s="634"/>
      <c r="CN26" s="634"/>
      <c r="CO26" s="634"/>
      <c r="CP26" s="634"/>
      <c r="CQ26" s="635"/>
      <c r="CR26" s="636">
        <v>3466560</v>
      </c>
      <c r="CS26" s="637"/>
      <c r="CT26" s="637"/>
      <c r="CU26" s="637"/>
      <c r="CV26" s="637"/>
      <c r="CW26" s="637"/>
      <c r="CX26" s="637"/>
      <c r="CY26" s="638"/>
      <c r="CZ26" s="641">
        <v>8.6</v>
      </c>
      <c r="DA26" s="666"/>
      <c r="DB26" s="666"/>
      <c r="DC26" s="670"/>
      <c r="DD26" s="645">
        <v>3066009</v>
      </c>
      <c r="DE26" s="637"/>
      <c r="DF26" s="637"/>
      <c r="DG26" s="637"/>
      <c r="DH26" s="637"/>
      <c r="DI26" s="637"/>
      <c r="DJ26" s="637"/>
      <c r="DK26" s="638"/>
      <c r="DL26" s="645" t="s">
        <v>238</v>
      </c>
      <c r="DM26" s="637"/>
      <c r="DN26" s="637"/>
      <c r="DO26" s="637"/>
      <c r="DP26" s="637"/>
      <c r="DQ26" s="637"/>
      <c r="DR26" s="637"/>
      <c r="DS26" s="637"/>
      <c r="DT26" s="637"/>
      <c r="DU26" s="637"/>
      <c r="DV26" s="638"/>
      <c r="DW26" s="641" t="s">
        <v>238</v>
      </c>
      <c r="DX26" s="666"/>
      <c r="DY26" s="666"/>
      <c r="DZ26" s="666"/>
      <c r="EA26" s="666"/>
      <c r="EB26" s="666"/>
      <c r="EC26" s="667"/>
    </row>
    <row r="27" spans="2:133" ht="11.25" customHeight="1" x14ac:dyDescent="0.2">
      <c r="B27" s="633" t="s">
        <v>303</v>
      </c>
      <c r="C27" s="634"/>
      <c r="D27" s="634"/>
      <c r="E27" s="634"/>
      <c r="F27" s="634"/>
      <c r="G27" s="634"/>
      <c r="H27" s="634"/>
      <c r="I27" s="634"/>
      <c r="J27" s="634"/>
      <c r="K27" s="634"/>
      <c r="L27" s="634"/>
      <c r="M27" s="634"/>
      <c r="N27" s="634"/>
      <c r="O27" s="634"/>
      <c r="P27" s="634"/>
      <c r="Q27" s="635"/>
      <c r="R27" s="636">
        <v>146474</v>
      </c>
      <c r="S27" s="637"/>
      <c r="T27" s="637"/>
      <c r="U27" s="637"/>
      <c r="V27" s="637"/>
      <c r="W27" s="637"/>
      <c r="X27" s="637"/>
      <c r="Y27" s="638"/>
      <c r="Z27" s="639">
        <v>0.4</v>
      </c>
      <c r="AA27" s="639"/>
      <c r="AB27" s="639"/>
      <c r="AC27" s="639"/>
      <c r="AD27" s="640" t="s">
        <v>238</v>
      </c>
      <c r="AE27" s="640"/>
      <c r="AF27" s="640"/>
      <c r="AG27" s="640"/>
      <c r="AH27" s="640"/>
      <c r="AI27" s="640"/>
      <c r="AJ27" s="640"/>
      <c r="AK27" s="640"/>
      <c r="AL27" s="641" t="s">
        <v>132</v>
      </c>
      <c r="AM27" s="642"/>
      <c r="AN27" s="642"/>
      <c r="AO27" s="643"/>
      <c r="AP27" s="633" t="s">
        <v>304</v>
      </c>
      <c r="AQ27" s="634"/>
      <c r="AR27" s="634"/>
      <c r="AS27" s="634"/>
      <c r="AT27" s="634"/>
      <c r="AU27" s="634"/>
      <c r="AV27" s="634"/>
      <c r="AW27" s="634"/>
      <c r="AX27" s="634"/>
      <c r="AY27" s="634"/>
      <c r="AZ27" s="634"/>
      <c r="BA27" s="634"/>
      <c r="BB27" s="634"/>
      <c r="BC27" s="634"/>
      <c r="BD27" s="634"/>
      <c r="BE27" s="634"/>
      <c r="BF27" s="635"/>
      <c r="BG27" s="636">
        <v>14222988</v>
      </c>
      <c r="BH27" s="637"/>
      <c r="BI27" s="637"/>
      <c r="BJ27" s="637"/>
      <c r="BK27" s="637"/>
      <c r="BL27" s="637"/>
      <c r="BM27" s="637"/>
      <c r="BN27" s="638"/>
      <c r="BO27" s="639">
        <v>100</v>
      </c>
      <c r="BP27" s="639"/>
      <c r="BQ27" s="639"/>
      <c r="BR27" s="639"/>
      <c r="BS27" s="640">
        <v>658999</v>
      </c>
      <c r="BT27" s="640"/>
      <c r="BU27" s="640"/>
      <c r="BV27" s="640"/>
      <c r="BW27" s="640"/>
      <c r="BX27" s="640"/>
      <c r="BY27" s="640"/>
      <c r="BZ27" s="640"/>
      <c r="CA27" s="640"/>
      <c r="CB27" s="644"/>
      <c r="CD27" s="633" t="s">
        <v>305</v>
      </c>
      <c r="CE27" s="634"/>
      <c r="CF27" s="634"/>
      <c r="CG27" s="634"/>
      <c r="CH27" s="634"/>
      <c r="CI27" s="634"/>
      <c r="CJ27" s="634"/>
      <c r="CK27" s="634"/>
      <c r="CL27" s="634"/>
      <c r="CM27" s="634"/>
      <c r="CN27" s="634"/>
      <c r="CO27" s="634"/>
      <c r="CP27" s="634"/>
      <c r="CQ27" s="635"/>
      <c r="CR27" s="636">
        <v>7579020</v>
      </c>
      <c r="CS27" s="668"/>
      <c r="CT27" s="668"/>
      <c r="CU27" s="668"/>
      <c r="CV27" s="668"/>
      <c r="CW27" s="668"/>
      <c r="CX27" s="668"/>
      <c r="CY27" s="669"/>
      <c r="CZ27" s="641">
        <v>18.899999999999999</v>
      </c>
      <c r="DA27" s="666"/>
      <c r="DB27" s="666"/>
      <c r="DC27" s="670"/>
      <c r="DD27" s="645">
        <v>2024625</v>
      </c>
      <c r="DE27" s="668"/>
      <c r="DF27" s="668"/>
      <c r="DG27" s="668"/>
      <c r="DH27" s="668"/>
      <c r="DI27" s="668"/>
      <c r="DJ27" s="668"/>
      <c r="DK27" s="669"/>
      <c r="DL27" s="645">
        <v>1968490</v>
      </c>
      <c r="DM27" s="668"/>
      <c r="DN27" s="668"/>
      <c r="DO27" s="668"/>
      <c r="DP27" s="668"/>
      <c r="DQ27" s="668"/>
      <c r="DR27" s="668"/>
      <c r="DS27" s="668"/>
      <c r="DT27" s="668"/>
      <c r="DU27" s="668"/>
      <c r="DV27" s="669"/>
      <c r="DW27" s="641">
        <v>9.1</v>
      </c>
      <c r="DX27" s="666"/>
      <c r="DY27" s="666"/>
      <c r="DZ27" s="666"/>
      <c r="EA27" s="666"/>
      <c r="EB27" s="666"/>
      <c r="EC27" s="667"/>
    </row>
    <row r="28" spans="2:133" ht="11.25" customHeight="1" x14ac:dyDescent="0.2">
      <c r="B28" s="633" t="s">
        <v>306</v>
      </c>
      <c r="C28" s="634"/>
      <c r="D28" s="634"/>
      <c r="E28" s="634"/>
      <c r="F28" s="634"/>
      <c r="G28" s="634"/>
      <c r="H28" s="634"/>
      <c r="I28" s="634"/>
      <c r="J28" s="634"/>
      <c r="K28" s="634"/>
      <c r="L28" s="634"/>
      <c r="M28" s="634"/>
      <c r="N28" s="634"/>
      <c r="O28" s="634"/>
      <c r="P28" s="634"/>
      <c r="Q28" s="635"/>
      <c r="R28" s="636">
        <v>380362</v>
      </c>
      <c r="S28" s="637"/>
      <c r="T28" s="637"/>
      <c r="U28" s="637"/>
      <c r="V28" s="637"/>
      <c r="W28" s="637"/>
      <c r="X28" s="637"/>
      <c r="Y28" s="638"/>
      <c r="Z28" s="639">
        <v>0.9</v>
      </c>
      <c r="AA28" s="639"/>
      <c r="AB28" s="639"/>
      <c r="AC28" s="639"/>
      <c r="AD28" s="640" t="s">
        <v>238</v>
      </c>
      <c r="AE28" s="640"/>
      <c r="AF28" s="640"/>
      <c r="AG28" s="640"/>
      <c r="AH28" s="640"/>
      <c r="AI28" s="640"/>
      <c r="AJ28" s="640"/>
      <c r="AK28" s="640"/>
      <c r="AL28" s="641" t="s">
        <v>132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307</v>
      </c>
      <c r="CE28" s="634"/>
      <c r="CF28" s="634"/>
      <c r="CG28" s="634"/>
      <c r="CH28" s="634"/>
      <c r="CI28" s="634"/>
      <c r="CJ28" s="634"/>
      <c r="CK28" s="634"/>
      <c r="CL28" s="634"/>
      <c r="CM28" s="634"/>
      <c r="CN28" s="634"/>
      <c r="CO28" s="634"/>
      <c r="CP28" s="634"/>
      <c r="CQ28" s="635"/>
      <c r="CR28" s="636">
        <v>4390718</v>
      </c>
      <c r="CS28" s="637"/>
      <c r="CT28" s="637"/>
      <c r="CU28" s="637"/>
      <c r="CV28" s="637"/>
      <c r="CW28" s="637"/>
      <c r="CX28" s="637"/>
      <c r="CY28" s="638"/>
      <c r="CZ28" s="641">
        <v>11</v>
      </c>
      <c r="DA28" s="666"/>
      <c r="DB28" s="666"/>
      <c r="DC28" s="670"/>
      <c r="DD28" s="645">
        <v>4287014</v>
      </c>
      <c r="DE28" s="637"/>
      <c r="DF28" s="637"/>
      <c r="DG28" s="637"/>
      <c r="DH28" s="637"/>
      <c r="DI28" s="637"/>
      <c r="DJ28" s="637"/>
      <c r="DK28" s="638"/>
      <c r="DL28" s="645">
        <v>4287014</v>
      </c>
      <c r="DM28" s="637"/>
      <c r="DN28" s="637"/>
      <c r="DO28" s="637"/>
      <c r="DP28" s="637"/>
      <c r="DQ28" s="637"/>
      <c r="DR28" s="637"/>
      <c r="DS28" s="637"/>
      <c r="DT28" s="637"/>
      <c r="DU28" s="637"/>
      <c r="DV28" s="638"/>
      <c r="DW28" s="641">
        <v>19.8</v>
      </c>
      <c r="DX28" s="666"/>
      <c r="DY28" s="666"/>
      <c r="DZ28" s="666"/>
      <c r="EA28" s="666"/>
      <c r="EB28" s="666"/>
      <c r="EC28" s="667"/>
    </row>
    <row r="29" spans="2:133" ht="11.25" customHeight="1" x14ac:dyDescent="0.2">
      <c r="B29" s="633" t="s">
        <v>308</v>
      </c>
      <c r="C29" s="634"/>
      <c r="D29" s="634"/>
      <c r="E29" s="634"/>
      <c r="F29" s="634"/>
      <c r="G29" s="634"/>
      <c r="H29" s="634"/>
      <c r="I29" s="634"/>
      <c r="J29" s="634"/>
      <c r="K29" s="634"/>
      <c r="L29" s="634"/>
      <c r="M29" s="634"/>
      <c r="N29" s="634"/>
      <c r="O29" s="634"/>
      <c r="P29" s="634"/>
      <c r="Q29" s="635"/>
      <c r="R29" s="636">
        <v>43426</v>
      </c>
      <c r="S29" s="637"/>
      <c r="T29" s="637"/>
      <c r="U29" s="637"/>
      <c r="V29" s="637"/>
      <c r="W29" s="637"/>
      <c r="X29" s="637"/>
      <c r="Y29" s="638"/>
      <c r="Z29" s="639">
        <v>0.1</v>
      </c>
      <c r="AA29" s="639"/>
      <c r="AB29" s="639"/>
      <c r="AC29" s="639"/>
      <c r="AD29" s="640" t="s">
        <v>238</v>
      </c>
      <c r="AE29" s="640"/>
      <c r="AF29" s="640"/>
      <c r="AG29" s="640"/>
      <c r="AH29" s="640"/>
      <c r="AI29" s="640"/>
      <c r="AJ29" s="640"/>
      <c r="AK29" s="640"/>
      <c r="AL29" s="641" t="s">
        <v>132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309</v>
      </c>
      <c r="CE29" s="673"/>
      <c r="CF29" s="633" t="s">
        <v>310</v>
      </c>
      <c r="CG29" s="634"/>
      <c r="CH29" s="634"/>
      <c r="CI29" s="634"/>
      <c r="CJ29" s="634"/>
      <c r="CK29" s="634"/>
      <c r="CL29" s="634"/>
      <c r="CM29" s="634"/>
      <c r="CN29" s="634"/>
      <c r="CO29" s="634"/>
      <c r="CP29" s="634"/>
      <c r="CQ29" s="635"/>
      <c r="CR29" s="636">
        <v>4390718</v>
      </c>
      <c r="CS29" s="668"/>
      <c r="CT29" s="668"/>
      <c r="CU29" s="668"/>
      <c r="CV29" s="668"/>
      <c r="CW29" s="668"/>
      <c r="CX29" s="668"/>
      <c r="CY29" s="669"/>
      <c r="CZ29" s="641">
        <v>11</v>
      </c>
      <c r="DA29" s="666"/>
      <c r="DB29" s="666"/>
      <c r="DC29" s="670"/>
      <c r="DD29" s="645">
        <v>4287014</v>
      </c>
      <c r="DE29" s="668"/>
      <c r="DF29" s="668"/>
      <c r="DG29" s="668"/>
      <c r="DH29" s="668"/>
      <c r="DI29" s="668"/>
      <c r="DJ29" s="668"/>
      <c r="DK29" s="669"/>
      <c r="DL29" s="645">
        <v>4287014</v>
      </c>
      <c r="DM29" s="668"/>
      <c r="DN29" s="668"/>
      <c r="DO29" s="668"/>
      <c r="DP29" s="668"/>
      <c r="DQ29" s="668"/>
      <c r="DR29" s="668"/>
      <c r="DS29" s="668"/>
      <c r="DT29" s="668"/>
      <c r="DU29" s="668"/>
      <c r="DV29" s="669"/>
      <c r="DW29" s="641">
        <v>19.8</v>
      </c>
      <c r="DX29" s="666"/>
      <c r="DY29" s="666"/>
      <c r="DZ29" s="666"/>
      <c r="EA29" s="666"/>
      <c r="EB29" s="666"/>
      <c r="EC29" s="667"/>
    </row>
    <row r="30" spans="2:133" ht="11.25" customHeight="1" x14ac:dyDescent="0.2">
      <c r="B30" s="633" t="s">
        <v>311</v>
      </c>
      <c r="C30" s="634"/>
      <c r="D30" s="634"/>
      <c r="E30" s="634"/>
      <c r="F30" s="634"/>
      <c r="G30" s="634"/>
      <c r="H30" s="634"/>
      <c r="I30" s="634"/>
      <c r="J30" s="634"/>
      <c r="K30" s="634"/>
      <c r="L30" s="634"/>
      <c r="M30" s="634"/>
      <c r="N30" s="634"/>
      <c r="O30" s="634"/>
      <c r="P30" s="634"/>
      <c r="Q30" s="635"/>
      <c r="R30" s="636">
        <v>6770491</v>
      </c>
      <c r="S30" s="637"/>
      <c r="T30" s="637"/>
      <c r="U30" s="637"/>
      <c r="V30" s="637"/>
      <c r="W30" s="637"/>
      <c r="X30" s="637"/>
      <c r="Y30" s="638"/>
      <c r="Z30" s="639">
        <v>16.399999999999999</v>
      </c>
      <c r="AA30" s="639"/>
      <c r="AB30" s="639"/>
      <c r="AC30" s="639"/>
      <c r="AD30" s="640" t="s">
        <v>132</v>
      </c>
      <c r="AE30" s="640"/>
      <c r="AF30" s="640"/>
      <c r="AG30" s="640"/>
      <c r="AH30" s="640"/>
      <c r="AI30" s="640"/>
      <c r="AJ30" s="640"/>
      <c r="AK30" s="640"/>
      <c r="AL30" s="641" t="s">
        <v>238</v>
      </c>
      <c r="AM30" s="642"/>
      <c r="AN30" s="642"/>
      <c r="AO30" s="643"/>
      <c r="AP30" s="618" t="s">
        <v>226</v>
      </c>
      <c r="AQ30" s="619"/>
      <c r="AR30" s="619"/>
      <c r="AS30" s="619"/>
      <c r="AT30" s="619"/>
      <c r="AU30" s="619"/>
      <c r="AV30" s="619"/>
      <c r="AW30" s="619"/>
      <c r="AX30" s="619"/>
      <c r="AY30" s="619"/>
      <c r="AZ30" s="619"/>
      <c r="BA30" s="619"/>
      <c r="BB30" s="619"/>
      <c r="BC30" s="619"/>
      <c r="BD30" s="619"/>
      <c r="BE30" s="619"/>
      <c r="BF30" s="620"/>
      <c r="BG30" s="618" t="s">
        <v>312</v>
      </c>
      <c r="BH30" s="678"/>
      <c r="BI30" s="678"/>
      <c r="BJ30" s="678"/>
      <c r="BK30" s="678"/>
      <c r="BL30" s="678"/>
      <c r="BM30" s="678"/>
      <c r="BN30" s="678"/>
      <c r="BO30" s="678"/>
      <c r="BP30" s="678"/>
      <c r="BQ30" s="679"/>
      <c r="BR30" s="618" t="s">
        <v>313</v>
      </c>
      <c r="BS30" s="678"/>
      <c r="BT30" s="678"/>
      <c r="BU30" s="678"/>
      <c r="BV30" s="678"/>
      <c r="BW30" s="678"/>
      <c r="BX30" s="678"/>
      <c r="BY30" s="678"/>
      <c r="BZ30" s="678"/>
      <c r="CA30" s="678"/>
      <c r="CB30" s="679"/>
      <c r="CD30" s="674"/>
      <c r="CE30" s="675"/>
      <c r="CF30" s="633" t="s">
        <v>314</v>
      </c>
      <c r="CG30" s="634"/>
      <c r="CH30" s="634"/>
      <c r="CI30" s="634"/>
      <c r="CJ30" s="634"/>
      <c r="CK30" s="634"/>
      <c r="CL30" s="634"/>
      <c r="CM30" s="634"/>
      <c r="CN30" s="634"/>
      <c r="CO30" s="634"/>
      <c r="CP30" s="634"/>
      <c r="CQ30" s="635"/>
      <c r="CR30" s="636">
        <v>4256672</v>
      </c>
      <c r="CS30" s="637"/>
      <c r="CT30" s="637"/>
      <c r="CU30" s="637"/>
      <c r="CV30" s="637"/>
      <c r="CW30" s="637"/>
      <c r="CX30" s="637"/>
      <c r="CY30" s="638"/>
      <c r="CZ30" s="641">
        <v>10.6</v>
      </c>
      <c r="DA30" s="666"/>
      <c r="DB30" s="666"/>
      <c r="DC30" s="670"/>
      <c r="DD30" s="645">
        <v>4153766</v>
      </c>
      <c r="DE30" s="637"/>
      <c r="DF30" s="637"/>
      <c r="DG30" s="637"/>
      <c r="DH30" s="637"/>
      <c r="DI30" s="637"/>
      <c r="DJ30" s="637"/>
      <c r="DK30" s="638"/>
      <c r="DL30" s="645">
        <v>4153766</v>
      </c>
      <c r="DM30" s="637"/>
      <c r="DN30" s="637"/>
      <c r="DO30" s="637"/>
      <c r="DP30" s="637"/>
      <c r="DQ30" s="637"/>
      <c r="DR30" s="637"/>
      <c r="DS30" s="637"/>
      <c r="DT30" s="637"/>
      <c r="DU30" s="637"/>
      <c r="DV30" s="638"/>
      <c r="DW30" s="641">
        <v>19.2</v>
      </c>
      <c r="DX30" s="666"/>
      <c r="DY30" s="666"/>
      <c r="DZ30" s="666"/>
      <c r="EA30" s="666"/>
      <c r="EB30" s="666"/>
      <c r="EC30" s="667"/>
    </row>
    <row r="31" spans="2:133" ht="11.25" customHeight="1" x14ac:dyDescent="0.2">
      <c r="B31" s="649" t="s">
        <v>315</v>
      </c>
      <c r="C31" s="650"/>
      <c r="D31" s="650"/>
      <c r="E31" s="650"/>
      <c r="F31" s="650"/>
      <c r="G31" s="650"/>
      <c r="H31" s="650"/>
      <c r="I31" s="650"/>
      <c r="J31" s="650"/>
      <c r="K31" s="650"/>
      <c r="L31" s="650"/>
      <c r="M31" s="650"/>
      <c r="N31" s="650"/>
      <c r="O31" s="650"/>
      <c r="P31" s="650"/>
      <c r="Q31" s="651"/>
      <c r="R31" s="636" t="s">
        <v>132</v>
      </c>
      <c r="S31" s="637"/>
      <c r="T31" s="637"/>
      <c r="U31" s="637"/>
      <c r="V31" s="637"/>
      <c r="W31" s="637"/>
      <c r="X31" s="637"/>
      <c r="Y31" s="638"/>
      <c r="Z31" s="639" t="s">
        <v>238</v>
      </c>
      <c r="AA31" s="639"/>
      <c r="AB31" s="639"/>
      <c r="AC31" s="639"/>
      <c r="AD31" s="640" t="s">
        <v>132</v>
      </c>
      <c r="AE31" s="640"/>
      <c r="AF31" s="640"/>
      <c r="AG31" s="640"/>
      <c r="AH31" s="640"/>
      <c r="AI31" s="640"/>
      <c r="AJ31" s="640"/>
      <c r="AK31" s="640"/>
      <c r="AL31" s="641" t="s">
        <v>238</v>
      </c>
      <c r="AM31" s="642"/>
      <c r="AN31" s="642"/>
      <c r="AO31" s="643"/>
      <c r="AP31" s="682" t="s">
        <v>316</v>
      </c>
      <c r="AQ31" s="683"/>
      <c r="AR31" s="683"/>
      <c r="AS31" s="683"/>
      <c r="AT31" s="688" t="s">
        <v>317</v>
      </c>
      <c r="AU31" s="212"/>
      <c r="AV31" s="212"/>
      <c r="AW31" s="212"/>
      <c r="AX31" s="622" t="s">
        <v>190</v>
      </c>
      <c r="AY31" s="623"/>
      <c r="AZ31" s="623"/>
      <c r="BA31" s="623"/>
      <c r="BB31" s="623"/>
      <c r="BC31" s="623"/>
      <c r="BD31" s="623"/>
      <c r="BE31" s="623"/>
      <c r="BF31" s="624"/>
      <c r="BG31" s="692">
        <v>99.1</v>
      </c>
      <c r="BH31" s="680"/>
      <c r="BI31" s="680"/>
      <c r="BJ31" s="680"/>
      <c r="BK31" s="680"/>
      <c r="BL31" s="680"/>
      <c r="BM31" s="631">
        <v>96.3</v>
      </c>
      <c r="BN31" s="680"/>
      <c r="BO31" s="680"/>
      <c r="BP31" s="680"/>
      <c r="BQ31" s="681"/>
      <c r="BR31" s="692">
        <v>99.1</v>
      </c>
      <c r="BS31" s="680"/>
      <c r="BT31" s="680"/>
      <c r="BU31" s="680"/>
      <c r="BV31" s="680"/>
      <c r="BW31" s="680"/>
      <c r="BX31" s="631">
        <v>95.8</v>
      </c>
      <c r="BY31" s="680"/>
      <c r="BZ31" s="680"/>
      <c r="CA31" s="680"/>
      <c r="CB31" s="681"/>
      <c r="CD31" s="674"/>
      <c r="CE31" s="675"/>
      <c r="CF31" s="633" t="s">
        <v>318</v>
      </c>
      <c r="CG31" s="634"/>
      <c r="CH31" s="634"/>
      <c r="CI31" s="634"/>
      <c r="CJ31" s="634"/>
      <c r="CK31" s="634"/>
      <c r="CL31" s="634"/>
      <c r="CM31" s="634"/>
      <c r="CN31" s="634"/>
      <c r="CO31" s="634"/>
      <c r="CP31" s="634"/>
      <c r="CQ31" s="635"/>
      <c r="CR31" s="636">
        <v>134046</v>
      </c>
      <c r="CS31" s="668"/>
      <c r="CT31" s="668"/>
      <c r="CU31" s="668"/>
      <c r="CV31" s="668"/>
      <c r="CW31" s="668"/>
      <c r="CX31" s="668"/>
      <c r="CY31" s="669"/>
      <c r="CZ31" s="641">
        <v>0.3</v>
      </c>
      <c r="DA31" s="666"/>
      <c r="DB31" s="666"/>
      <c r="DC31" s="670"/>
      <c r="DD31" s="645">
        <v>133248</v>
      </c>
      <c r="DE31" s="668"/>
      <c r="DF31" s="668"/>
      <c r="DG31" s="668"/>
      <c r="DH31" s="668"/>
      <c r="DI31" s="668"/>
      <c r="DJ31" s="668"/>
      <c r="DK31" s="669"/>
      <c r="DL31" s="645">
        <v>133248</v>
      </c>
      <c r="DM31" s="668"/>
      <c r="DN31" s="668"/>
      <c r="DO31" s="668"/>
      <c r="DP31" s="668"/>
      <c r="DQ31" s="668"/>
      <c r="DR31" s="668"/>
      <c r="DS31" s="668"/>
      <c r="DT31" s="668"/>
      <c r="DU31" s="668"/>
      <c r="DV31" s="669"/>
      <c r="DW31" s="641">
        <v>0.6</v>
      </c>
      <c r="DX31" s="666"/>
      <c r="DY31" s="666"/>
      <c r="DZ31" s="666"/>
      <c r="EA31" s="666"/>
      <c r="EB31" s="666"/>
      <c r="EC31" s="667"/>
    </row>
    <row r="32" spans="2:133" ht="11.25" customHeight="1" x14ac:dyDescent="0.2">
      <c r="B32" s="633" t="s">
        <v>319</v>
      </c>
      <c r="C32" s="634"/>
      <c r="D32" s="634"/>
      <c r="E32" s="634"/>
      <c r="F32" s="634"/>
      <c r="G32" s="634"/>
      <c r="H32" s="634"/>
      <c r="I32" s="634"/>
      <c r="J32" s="634"/>
      <c r="K32" s="634"/>
      <c r="L32" s="634"/>
      <c r="M32" s="634"/>
      <c r="N32" s="634"/>
      <c r="O32" s="634"/>
      <c r="P32" s="634"/>
      <c r="Q32" s="635"/>
      <c r="R32" s="636">
        <v>3053198</v>
      </c>
      <c r="S32" s="637"/>
      <c r="T32" s="637"/>
      <c r="U32" s="637"/>
      <c r="V32" s="637"/>
      <c r="W32" s="637"/>
      <c r="X32" s="637"/>
      <c r="Y32" s="638"/>
      <c r="Z32" s="639">
        <v>7.4</v>
      </c>
      <c r="AA32" s="639"/>
      <c r="AB32" s="639"/>
      <c r="AC32" s="639"/>
      <c r="AD32" s="640" t="s">
        <v>238</v>
      </c>
      <c r="AE32" s="640"/>
      <c r="AF32" s="640"/>
      <c r="AG32" s="640"/>
      <c r="AH32" s="640"/>
      <c r="AI32" s="640"/>
      <c r="AJ32" s="640"/>
      <c r="AK32" s="640"/>
      <c r="AL32" s="641" t="s">
        <v>238</v>
      </c>
      <c r="AM32" s="642"/>
      <c r="AN32" s="642"/>
      <c r="AO32" s="643"/>
      <c r="AP32" s="684"/>
      <c r="AQ32" s="685"/>
      <c r="AR32" s="685"/>
      <c r="AS32" s="685"/>
      <c r="AT32" s="689"/>
      <c r="AU32" s="208" t="s">
        <v>320</v>
      </c>
      <c r="AX32" s="633" t="s">
        <v>321</v>
      </c>
      <c r="AY32" s="634"/>
      <c r="AZ32" s="634"/>
      <c r="BA32" s="634"/>
      <c r="BB32" s="634"/>
      <c r="BC32" s="634"/>
      <c r="BD32" s="634"/>
      <c r="BE32" s="634"/>
      <c r="BF32" s="635"/>
      <c r="BG32" s="693">
        <v>99.1</v>
      </c>
      <c r="BH32" s="668"/>
      <c r="BI32" s="668"/>
      <c r="BJ32" s="668"/>
      <c r="BK32" s="668"/>
      <c r="BL32" s="668"/>
      <c r="BM32" s="642">
        <v>97.1</v>
      </c>
      <c r="BN32" s="668"/>
      <c r="BO32" s="668"/>
      <c r="BP32" s="668"/>
      <c r="BQ32" s="691"/>
      <c r="BR32" s="693">
        <v>99.2</v>
      </c>
      <c r="BS32" s="668"/>
      <c r="BT32" s="668"/>
      <c r="BU32" s="668"/>
      <c r="BV32" s="668"/>
      <c r="BW32" s="668"/>
      <c r="BX32" s="642">
        <v>97.1</v>
      </c>
      <c r="BY32" s="668"/>
      <c r="BZ32" s="668"/>
      <c r="CA32" s="668"/>
      <c r="CB32" s="691"/>
      <c r="CD32" s="676"/>
      <c r="CE32" s="677"/>
      <c r="CF32" s="633" t="s">
        <v>322</v>
      </c>
      <c r="CG32" s="634"/>
      <c r="CH32" s="634"/>
      <c r="CI32" s="634"/>
      <c r="CJ32" s="634"/>
      <c r="CK32" s="634"/>
      <c r="CL32" s="634"/>
      <c r="CM32" s="634"/>
      <c r="CN32" s="634"/>
      <c r="CO32" s="634"/>
      <c r="CP32" s="634"/>
      <c r="CQ32" s="635"/>
      <c r="CR32" s="636" t="s">
        <v>132</v>
      </c>
      <c r="CS32" s="637"/>
      <c r="CT32" s="637"/>
      <c r="CU32" s="637"/>
      <c r="CV32" s="637"/>
      <c r="CW32" s="637"/>
      <c r="CX32" s="637"/>
      <c r="CY32" s="638"/>
      <c r="CZ32" s="641" t="s">
        <v>132</v>
      </c>
      <c r="DA32" s="666"/>
      <c r="DB32" s="666"/>
      <c r="DC32" s="670"/>
      <c r="DD32" s="645" t="s">
        <v>132</v>
      </c>
      <c r="DE32" s="637"/>
      <c r="DF32" s="637"/>
      <c r="DG32" s="637"/>
      <c r="DH32" s="637"/>
      <c r="DI32" s="637"/>
      <c r="DJ32" s="637"/>
      <c r="DK32" s="638"/>
      <c r="DL32" s="645" t="s">
        <v>132</v>
      </c>
      <c r="DM32" s="637"/>
      <c r="DN32" s="637"/>
      <c r="DO32" s="637"/>
      <c r="DP32" s="637"/>
      <c r="DQ32" s="637"/>
      <c r="DR32" s="637"/>
      <c r="DS32" s="637"/>
      <c r="DT32" s="637"/>
      <c r="DU32" s="637"/>
      <c r="DV32" s="638"/>
      <c r="DW32" s="641" t="s">
        <v>132</v>
      </c>
      <c r="DX32" s="666"/>
      <c r="DY32" s="666"/>
      <c r="DZ32" s="666"/>
      <c r="EA32" s="666"/>
      <c r="EB32" s="666"/>
      <c r="EC32" s="667"/>
    </row>
    <row r="33" spans="2:133" ht="11.25" customHeight="1" x14ac:dyDescent="0.2">
      <c r="B33" s="633" t="s">
        <v>323</v>
      </c>
      <c r="C33" s="634"/>
      <c r="D33" s="634"/>
      <c r="E33" s="634"/>
      <c r="F33" s="634"/>
      <c r="G33" s="634"/>
      <c r="H33" s="634"/>
      <c r="I33" s="634"/>
      <c r="J33" s="634"/>
      <c r="K33" s="634"/>
      <c r="L33" s="634"/>
      <c r="M33" s="634"/>
      <c r="N33" s="634"/>
      <c r="O33" s="634"/>
      <c r="P33" s="634"/>
      <c r="Q33" s="635"/>
      <c r="R33" s="636">
        <v>128297</v>
      </c>
      <c r="S33" s="637"/>
      <c r="T33" s="637"/>
      <c r="U33" s="637"/>
      <c r="V33" s="637"/>
      <c r="W33" s="637"/>
      <c r="X33" s="637"/>
      <c r="Y33" s="638"/>
      <c r="Z33" s="639">
        <v>0.3</v>
      </c>
      <c r="AA33" s="639"/>
      <c r="AB33" s="639"/>
      <c r="AC33" s="639"/>
      <c r="AD33" s="640" t="s">
        <v>132</v>
      </c>
      <c r="AE33" s="640"/>
      <c r="AF33" s="640"/>
      <c r="AG33" s="640"/>
      <c r="AH33" s="640"/>
      <c r="AI33" s="640"/>
      <c r="AJ33" s="640"/>
      <c r="AK33" s="640"/>
      <c r="AL33" s="641" t="s">
        <v>132</v>
      </c>
      <c r="AM33" s="642"/>
      <c r="AN33" s="642"/>
      <c r="AO33" s="643"/>
      <c r="AP33" s="686"/>
      <c r="AQ33" s="687"/>
      <c r="AR33" s="687"/>
      <c r="AS33" s="687"/>
      <c r="AT33" s="690"/>
      <c r="AU33" s="213"/>
      <c r="AV33" s="213"/>
      <c r="AW33" s="213"/>
      <c r="AX33" s="657" t="s">
        <v>324</v>
      </c>
      <c r="AY33" s="658"/>
      <c r="AZ33" s="658"/>
      <c r="BA33" s="658"/>
      <c r="BB33" s="658"/>
      <c r="BC33" s="658"/>
      <c r="BD33" s="658"/>
      <c r="BE33" s="658"/>
      <c r="BF33" s="659"/>
      <c r="BG33" s="694">
        <v>99.1</v>
      </c>
      <c r="BH33" s="695"/>
      <c r="BI33" s="695"/>
      <c r="BJ33" s="695"/>
      <c r="BK33" s="695"/>
      <c r="BL33" s="695"/>
      <c r="BM33" s="696">
        <v>95.2</v>
      </c>
      <c r="BN33" s="695"/>
      <c r="BO33" s="695"/>
      <c r="BP33" s="695"/>
      <c r="BQ33" s="697"/>
      <c r="BR33" s="694">
        <v>99</v>
      </c>
      <c r="BS33" s="695"/>
      <c r="BT33" s="695"/>
      <c r="BU33" s="695"/>
      <c r="BV33" s="695"/>
      <c r="BW33" s="695"/>
      <c r="BX33" s="696">
        <v>94.2</v>
      </c>
      <c r="BY33" s="695"/>
      <c r="BZ33" s="695"/>
      <c r="CA33" s="695"/>
      <c r="CB33" s="697"/>
      <c r="CD33" s="633" t="s">
        <v>325</v>
      </c>
      <c r="CE33" s="634"/>
      <c r="CF33" s="634"/>
      <c r="CG33" s="634"/>
      <c r="CH33" s="634"/>
      <c r="CI33" s="634"/>
      <c r="CJ33" s="634"/>
      <c r="CK33" s="634"/>
      <c r="CL33" s="634"/>
      <c r="CM33" s="634"/>
      <c r="CN33" s="634"/>
      <c r="CO33" s="634"/>
      <c r="CP33" s="634"/>
      <c r="CQ33" s="635"/>
      <c r="CR33" s="636">
        <v>17519677</v>
      </c>
      <c r="CS33" s="668"/>
      <c r="CT33" s="668"/>
      <c r="CU33" s="668"/>
      <c r="CV33" s="668"/>
      <c r="CW33" s="668"/>
      <c r="CX33" s="668"/>
      <c r="CY33" s="669"/>
      <c r="CZ33" s="641">
        <v>43.7</v>
      </c>
      <c r="DA33" s="666"/>
      <c r="DB33" s="666"/>
      <c r="DC33" s="670"/>
      <c r="DD33" s="645">
        <v>14541455</v>
      </c>
      <c r="DE33" s="668"/>
      <c r="DF33" s="668"/>
      <c r="DG33" s="668"/>
      <c r="DH33" s="668"/>
      <c r="DI33" s="668"/>
      <c r="DJ33" s="668"/>
      <c r="DK33" s="669"/>
      <c r="DL33" s="645">
        <v>9643830</v>
      </c>
      <c r="DM33" s="668"/>
      <c r="DN33" s="668"/>
      <c r="DO33" s="668"/>
      <c r="DP33" s="668"/>
      <c r="DQ33" s="668"/>
      <c r="DR33" s="668"/>
      <c r="DS33" s="668"/>
      <c r="DT33" s="668"/>
      <c r="DU33" s="668"/>
      <c r="DV33" s="669"/>
      <c r="DW33" s="641">
        <v>44.6</v>
      </c>
      <c r="DX33" s="666"/>
      <c r="DY33" s="666"/>
      <c r="DZ33" s="666"/>
      <c r="EA33" s="666"/>
      <c r="EB33" s="666"/>
      <c r="EC33" s="667"/>
    </row>
    <row r="34" spans="2:133" ht="11.25" customHeight="1" x14ac:dyDescent="0.2">
      <c r="B34" s="633" t="s">
        <v>326</v>
      </c>
      <c r="C34" s="634"/>
      <c r="D34" s="634"/>
      <c r="E34" s="634"/>
      <c r="F34" s="634"/>
      <c r="G34" s="634"/>
      <c r="H34" s="634"/>
      <c r="I34" s="634"/>
      <c r="J34" s="634"/>
      <c r="K34" s="634"/>
      <c r="L34" s="634"/>
      <c r="M34" s="634"/>
      <c r="N34" s="634"/>
      <c r="O34" s="634"/>
      <c r="P34" s="634"/>
      <c r="Q34" s="635"/>
      <c r="R34" s="636">
        <v>990019</v>
      </c>
      <c r="S34" s="637"/>
      <c r="T34" s="637"/>
      <c r="U34" s="637"/>
      <c r="V34" s="637"/>
      <c r="W34" s="637"/>
      <c r="X34" s="637"/>
      <c r="Y34" s="638"/>
      <c r="Z34" s="639">
        <v>2.4</v>
      </c>
      <c r="AA34" s="639"/>
      <c r="AB34" s="639"/>
      <c r="AC34" s="639"/>
      <c r="AD34" s="640" t="s">
        <v>132</v>
      </c>
      <c r="AE34" s="640"/>
      <c r="AF34" s="640"/>
      <c r="AG34" s="640"/>
      <c r="AH34" s="640"/>
      <c r="AI34" s="640"/>
      <c r="AJ34" s="640"/>
      <c r="AK34" s="640"/>
      <c r="AL34" s="641" t="s">
        <v>132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327</v>
      </c>
      <c r="CE34" s="634"/>
      <c r="CF34" s="634"/>
      <c r="CG34" s="634"/>
      <c r="CH34" s="634"/>
      <c r="CI34" s="634"/>
      <c r="CJ34" s="634"/>
      <c r="CK34" s="634"/>
      <c r="CL34" s="634"/>
      <c r="CM34" s="634"/>
      <c r="CN34" s="634"/>
      <c r="CO34" s="634"/>
      <c r="CP34" s="634"/>
      <c r="CQ34" s="635"/>
      <c r="CR34" s="636">
        <v>5343177</v>
      </c>
      <c r="CS34" s="637"/>
      <c r="CT34" s="637"/>
      <c r="CU34" s="637"/>
      <c r="CV34" s="637"/>
      <c r="CW34" s="637"/>
      <c r="CX34" s="637"/>
      <c r="CY34" s="638"/>
      <c r="CZ34" s="641">
        <v>13.3</v>
      </c>
      <c r="DA34" s="666"/>
      <c r="DB34" s="666"/>
      <c r="DC34" s="670"/>
      <c r="DD34" s="645">
        <v>4159061</v>
      </c>
      <c r="DE34" s="637"/>
      <c r="DF34" s="637"/>
      <c r="DG34" s="637"/>
      <c r="DH34" s="637"/>
      <c r="DI34" s="637"/>
      <c r="DJ34" s="637"/>
      <c r="DK34" s="638"/>
      <c r="DL34" s="645">
        <v>3140371</v>
      </c>
      <c r="DM34" s="637"/>
      <c r="DN34" s="637"/>
      <c r="DO34" s="637"/>
      <c r="DP34" s="637"/>
      <c r="DQ34" s="637"/>
      <c r="DR34" s="637"/>
      <c r="DS34" s="637"/>
      <c r="DT34" s="637"/>
      <c r="DU34" s="637"/>
      <c r="DV34" s="638"/>
      <c r="DW34" s="641">
        <v>14.5</v>
      </c>
      <c r="DX34" s="666"/>
      <c r="DY34" s="666"/>
      <c r="DZ34" s="666"/>
      <c r="EA34" s="666"/>
      <c r="EB34" s="666"/>
      <c r="EC34" s="667"/>
    </row>
    <row r="35" spans="2:133" ht="11.25" customHeight="1" x14ac:dyDescent="0.2">
      <c r="B35" s="633" t="s">
        <v>328</v>
      </c>
      <c r="C35" s="634"/>
      <c r="D35" s="634"/>
      <c r="E35" s="634"/>
      <c r="F35" s="634"/>
      <c r="G35" s="634"/>
      <c r="H35" s="634"/>
      <c r="I35" s="634"/>
      <c r="J35" s="634"/>
      <c r="K35" s="634"/>
      <c r="L35" s="634"/>
      <c r="M35" s="634"/>
      <c r="N35" s="634"/>
      <c r="O35" s="634"/>
      <c r="P35" s="634"/>
      <c r="Q35" s="635"/>
      <c r="R35" s="636">
        <v>2012881</v>
      </c>
      <c r="S35" s="637"/>
      <c r="T35" s="637"/>
      <c r="U35" s="637"/>
      <c r="V35" s="637"/>
      <c r="W35" s="637"/>
      <c r="X35" s="637"/>
      <c r="Y35" s="638"/>
      <c r="Z35" s="639">
        <v>4.9000000000000004</v>
      </c>
      <c r="AA35" s="639"/>
      <c r="AB35" s="639"/>
      <c r="AC35" s="639"/>
      <c r="AD35" s="640" t="s">
        <v>238</v>
      </c>
      <c r="AE35" s="640"/>
      <c r="AF35" s="640"/>
      <c r="AG35" s="640"/>
      <c r="AH35" s="640"/>
      <c r="AI35" s="640"/>
      <c r="AJ35" s="640"/>
      <c r="AK35" s="640"/>
      <c r="AL35" s="641" t="s">
        <v>132</v>
      </c>
      <c r="AM35" s="642"/>
      <c r="AN35" s="642"/>
      <c r="AO35" s="643"/>
      <c r="AP35" s="216"/>
      <c r="AQ35" s="618" t="s">
        <v>329</v>
      </c>
      <c r="AR35" s="619"/>
      <c r="AS35" s="619"/>
      <c r="AT35" s="619"/>
      <c r="AU35" s="619"/>
      <c r="AV35" s="619"/>
      <c r="AW35" s="619"/>
      <c r="AX35" s="619"/>
      <c r="AY35" s="619"/>
      <c r="AZ35" s="619"/>
      <c r="BA35" s="619"/>
      <c r="BB35" s="619"/>
      <c r="BC35" s="619"/>
      <c r="BD35" s="619"/>
      <c r="BE35" s="619"/>
      <c r="BF35" s="620"/>
      <c r="BG35" s="618" t="s">
        <v>330</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331</v>
      </c>
      <c r="CE35" s="634"/>
      <c r="CF35" s="634"/>
      <c r="CG35" s="634"/>
      <c r="CH35" s="634"/>
      <c r="CI35" s="634"/>
      <c r="CJ35" s="634"/>
      <c r="CK35" s="634"/>
      <c r="CL35" s="634"/>
      <c r="CM35" s="634"/>
      <c r="CN35" s="634"/>
      <c r="CO35" s="634"/>
      <c r="CP35" s="634"/>
      <c r="CQ35" s="635"/>
      <c r="CR35" s="636">
        <v>469743</v>
      </c>
      <c r="CS35" s="668"/>
      <c r="CT35" s="668"/>
      <c r="CU35" s="668"/>
      <c r="CV35" s="668"/>
      <c r="CW35" s="668"/>
      <c r="CX35" s="668"/>
      <c r="CY35" s="669"/>
      <c r="CZ35" s="641">
        <v>1.2</v>
      </c>
      <c r="DA35" s="666"/>
      <c r="DB35" s="666"/>
      <c r="DC35" s="670"/>
      <c r="DD35" s="645">
        <v>437921</v>
      </c>
      <c r="DE35" s="668"/>
      <c r="DF35" s="668"/>
      <c r="DG35" s="668"/>
      <c r="DH35" s="668"/>
      <c r="DI35" s="668"/>
      <c r="DJ35" s="668"/>
      <c r="DK35" s="669"/>
      <c r="DL35" s="645">
        <v>412006</v>
      </c>
      <c r="DM35" s="668"/>
      <c r="DN35" s="668"/>
      <c r="DO35" s="668"/>
      <c r="DP35" s="668"/>
      <c r="DQ35" s="668"/>
      <c r="DR35" s="668"/>
      <c r="DS35" s="668"/>
      <c r="DT35" s="668"/>
      <c r="DU35" s="668"/>
      <c r="DV35" s="669"/>
      <c r="DW35" s="641">
        <v>1.9</v>
      </c>
      <c r="DX35" s="666"/>
      <c r="DY35" s="666"/>
      <c r="DZ35" s="666"/>
      <c r="EA35" s="666"/>
      <c r="EB35" s="666"/>
      <c r="EC35" s="667"/>
    </row>
    <row r="36" spans="2:133" ht="11.25" customHeight="1" x14ac:dyDescent="0.2">
      <c r="B36" s="633" t="s">
        <v>332</v>
      </c>
      <c r="C36" s="634"/>
      <c r="D36" s="634"/>
      <c r="E36" s="634"/>
      <c r="F36" s="634"/>
      <c r="G36" s="634"/>
      <c r="H36" s="634"/>
      <c r="I36" s="634"/>
      <c r="J36" s="634"/>
      <c r="K36" s="634"/>
      <c r="L36" s="634"/>
      <c r="M36" s="634"/>
      <c r="N36" s="634"/>
      <c r="O36" s="634"/>
      <c r="P36" s="634"/>
      <c r="Q36" s="635"/>
      <c r="R36" s="636">
        <v>1165292</v>
      </c>
      <c r="S36" s="637"/>
      <c r="T36" s="637"/>
      <c r="U36" s="637"/>
      <c r="V36" s="637"/>
      <c r="W36" s="637"/>
      <c r="X36" s="637"/>
      <c r="Y36" s="638"/>
      <c r="Z36" s="639">
        <v>2.8</v>
      </c>
      <c r="AA36" s="639"/>
      <c r="AB36" s="639"/>
      <c r="AC36" s="639"/>
      <c r="AD36" s="640" t="s">
        <v>238</v>
      </c>
      <c r="AE36" s="640"/>
      <c r="AF36" s="640"/>
      <c r="AG36" s="640"/>
      <c r="AH36" s="640"/>
      <c r="AI36" s="640"/>
      <c r="AJ36" s="640"/>
      <c r="AK36" s="640"/>
      <c r="AL36" s="641" t="s">
        <v>238</v>
      </c>
      <c r="AM36" s="642"/>
      <c r="AN36" s="642"/>
      <c r="AO36" s="643"/>
      <c r="AP36" s="216"/>
      <c r="AQ36" s="702" t="s">
        <v>333</v>
      </c>
      <c r="AR36" s="703"/>
      <c r="AS36" s="703"/>
      <c r="AT36" s="703"/>
      <c r="AU36" s="703"/>
      <c r="AV36" s="703"/>
      <c r="AW36" s="703"/>
      <c r="AX36" s="703"/>
      <c r="AY36" s="704"/>
      <c r="AZ36" s="625">
        <v>4065281</v>
      </c>
      <c r="BA36" s="626"/>
      <c r="BB36" s="626"/>
      <c r="BC36" s="626"/>
      <c r="BD36" s="626"/>
      <c r="BE36" s="626"/>
      <c r="BF36" s="698"/>
      <c r="BG36" s="622" t="s">
        <v>334</v>
      </c>
      <c r="BH36" s="623"/>
      <c r="BI36" s="623"/>
      <c r="BJ36" s="623"/>
      <c r="BK36" s="623"/>
      <c r="BL36" s="623"/>
      <c r="BM36" s="623"/>
      <c r="BN36" s="623"/>
      <c r="BO36" s="623"/>
      <c r="BP36" s="623"/>
      <c r="BQ36" s="623"/>
      <c r="BR36" s="623"/>
      <c r="BS36" s="623"/>
      <c r="BT36" s="623"/>
      <c r="BU36" s="624"/>
      <c r="BV36" s="625">
        <v>82832</v>
      </c>
      <c r="BW36" s="626"/>
      <c r="BX36" s="626"/>
      <c r="BY36" s="626"/>
      <c r="BZ36" s="626"/>
      <c r="CA36" s="626"/>
      <c r="CB36" s="698"/>
      <c r="CD36" s="633" t="s">
        <v>335</v>
      </c>
      <c r="CE36" s="634"/>
      <c r="CF36" s="634"/>
      <c r="CG36" s="634"/>
      <c r="CH36" s="634"/>
      <c r="CI36" s="634"/>
      <c r="CJ36" s="634"/>
      <c r="CK36" s="634"/>
      <c r="CL36" s="634"/>
      <c r="CM36" s="634"/>
      <c r="CN36" s="634"/>
      <c r="CO36" s="634"/>
      <c r="CP36" s="634"/>
      <c r="CQ36" s="635"/>
      <c r="CR36" s="636">
        <v>7400484</v>
      </c>
      <c r="CS36" s="637"/>
      <c r="CT36" s="637"/>
      <c r="CU36" s="637"/>
      <c r="CV36" s="637"/>
      <c r="CW36" s="637"/>
      <c r="CX36" s="637"/>
      <c r="CY36" s="638"/>
      <c r="CZ36" s="641">
        <v>18.5</v>
      </c>
      <c r="DA36" s="666"/>
      <c r="DB36" s="666"/>
      <c r="DC36" s="670"/>
      <c r="DD36" s="645">
        <v>6527130</v>
      </c>
      <c r="DE36" s="637"/>
      <c r="DF36" s="637"/>
      <c r="DG36" s="637"/>
      <c r="DH36" s="637"/>
      <c r="DI36" s="637"/>
      <c r="DJ36" s="637"/>
      <c r="DK36" s="638"/>
      <c r="DL36" s="645">
        <v>4028135</v>
      </c>
      <c r="DM36" s="637"/>
      <c r="DN36" s="637"/>
      <c r="DO36" s="637"/>
      <c r="DP36" s="637"/>
      <c r="DQ36" s="637"/>
      <c r="DR36" s="637"/>
      <c r="DS36" s="637"/>
      <c r="DT36" s="637"/>
      <c r="DU36" s="637"/>
      <c r="DV36" s="638"/>
      <c r="DW36" s="641">
        <v>18.600000000000001</v>
      </c>
      <c r="DX36" s="666"/>
      <c r="DY36" s="666"/>
      <c r="DZ36" s="666"/>
      <c r="EA36" s="666"/>
      <c r="EB36" s="666"/>
      <c r="EC36" s="667"/>
    </row>
    <row r="37" spans="2:133" ht="11.25" customHeight="1" x14ac:dyDescent="0.2">
      <c r="B37" s="633" t="s">
        <v>336</v>
      </c>
      <c r="C37" s="634"/>
      <c r="D37" s="634"/>
      <c r="E37" s="634"/>
      <c r="F37" s="634"/>
      <c r="G37" s="634"/>
      <c r="H37" s="634"/>
      <c r="I37" s="634"/>
      <c r="J37" s="634"/>
      <c r="K37" s="634"/>
      <c r="L37" s="634"/>
      <c r="M37" s="634"/>
      <c r="N37" s="634"/>
      <c r="O37" s="634"/>
      <c r="P37" s="634"/>
      <c r="Q37" s="635"/>
      <c r="R37" s="636">
        <v>592778</v>
      </c>
      <c r="S37" s="637"/>
      <c r="T37" s="637"/>
      <c r="U37" s="637"/>
      <c r="V37" s="637"/>
      <c r="W37" s="637"/>
      <c r="X37" s="637"/>
      <c r="Y37" s="638"/>
      <c r="Z37" s="639">
        <v>1.4</v>
      </c>
      <c r="AA37" s="639"/>
      <c r="AB37" s="639"/>
      <c r="AC37" s="639"/>
      <c r="AD37" s="640">
        <v>205</v>
      </c>
      <c r="AE37" s="640"/>
      <c r="AF37" s="640"/>
      <c r="AG37" s="640"/>
      <c r="AH37" s="640"/>
      <c r="AI37" s="640"/>
      <c r="AJ37" s="640"/>
      <c r="AK37" s="640"/>
      <c r="AL37" s="641">
        <v>0</v>
      </c>
      <c r="AM37" s="642"/>
      <c r="AN37" s="642"/>
      <c r="AO37" s="643"/>
      <c r="AQ37" s="699" t="s">
        <v>337</v>
      </c>
      <c r="AR37" s="700"/>
      <c r="AS37" s="700"/>
      <c r="AT37" s="700"/>
      <c r="AU37" s="700"/>
      <c r="AV37" s="700"/>
      <c r="AW37" s="700"/>
      <c r="AX37" s="700"/>
      <c r="AY37" s="701"/>
      <c r="AZ37" s="636">
        <v>1339901</v>
      </c>
      <c r="BA37" s="637"/>
      <c r="BB37" s="637"/>
      <c r="BC37" s="637"/>
      <c r="BD37" s="668"/>
      <c r="BE37" s="668"/>
      <c r="BF37" s="691"/>
      <c r="BG37" s="633" t="s">
        <v>338</v>
      </c>
      <c r="BH37" s="634"/>
      <c r="BI37" s="634"/>
      <c r="BJ37" s="634"/>
      <c r="BK37" s="634"/>
      <c r="BL37" s="634"/>
      <c r="BM37" s="634"/>
      <c r="BN37" s="634"/>
      <c r="BO37" s="634"/>
      <c r="BP37" s="634"/>
      <c r="BQ37" s="634"/>
      <c r="BR37" s="634"/>
      <c r="BS37" s="634"/>
      <c r="BT37" s="634"/>
      <c r="BU37" s="635"/>
      <c r="BV37" s="636">
        <v>85986</v>
      </c>
      <c r="BW37" s="637"/>
      <c r="BX37" s="637"/>
      <c r="BY37" s="637"/>
      <c r="BZ37" s="637"/>
      <c r="CA37" s="637"/>
      <c r="CB37" s="646"/>
      <c r="CD37" s="633" t="s">
        <v>339</v>
      </c>
      <c r="CE37" s="634"/>
      <c r="CF37" s="634"/>
      <c r="CG37" s="634"/>
      <c r="CH37" s="634"/>
      <c r="CI37" s="634"/>
      <c r="CJ37" s="634"/>
      <c r="CK37" s="634"/>
      <c r="CL37" s="634"/>
      <c r="CM37" s="634"/>
      <c r="CN37" s="634"/>
      <c r="CO37" s="634"/>
      <c r="CP37" s="634"/>
      <c r="CQ37" s="635"/>
      <c r="CR37" s="636">
        <v>2880263</v>
      </c>
      <c r="CS37" s="668"/>
      <c r="CT37" s="668"/>
      <c r="CU37" s="668"/>
      <c r="CV37" s="668"/>
      <c r="CW37" s="668"/>
      <c r="CX37" s="668"/>
      <c r="CY37" s="669"/>
      <c r="CZ37" s="641">
        <v>7.2</v>
      </c>
      <c r="DA37" s="666"/>
      <c r="DB37" s="666"/>
      <c r="DC37" s="670"/>
      <c r="DD37" s="645">
        <v>2847059</v>
      </c>
      <c r="DE37" s="668"/>
      <c r="DF37" s="668"/>
      <c r="DG37" s="668"/>
      <c r="DH37" s="668"/>
      <c r="DI37" s="668"/>
      <c r="DJ37" s="668"/>
      <c r="DK37" s="669"/>
      <c r="DL37" s="645">
        <v>2847059</v>
      </c>
      <c r="DM37" s="668"/>
      <c r="DN37" s="668"/>
      <c r="DO37" s="668"/>
      <c r="DP37" s="668"/>
      <c r="DQ37" s="668"/>
      <c r="DR37" s="668"/>
      <c r="DS37" s="668"/>
      <c r="DT37" s="668"/>
      <c r="DU37" s="668"/>
      <c r="DV37" s="669"/>
      <c r="DW37" s="641">
        <v>13.2</v>
      </c>
      <c r="DX37" s="666"/>
      <c r="DY37" s="666"/>
      <c r="DZ37" s="666"/>
      <c r="EA37" s="666"/>
      <c r="EB37" s="666"/>
      <c r="EC37" s="667"/>
    </row>
    <row r="38" spans="2:133" ht="11.25" customHeight="1" x14ac:dyDescent="0.2">
      <c r="B38" s="633" t="s">
        <v>340</v>
      </c>
      <c r="C38" s="634"/>
      <c r="D38" s="634"/>
      <c r="E38" s="634"/>
      <c r="F38" s="634"/>
      <c r="G38" s="634"/>
      <c r="H38" s="634"/>
      <c r="I38" s="634"/>
      <c r="J38" s="634"/>
      <c r="K38" s="634"/>
      <c r="L38" s="634"/>
      <c r="M38" s="634"/>
      <c r="N38" s="634"/>
      <c r="O38" s="634"/>
      <c r="P38" s="634"/>
      <c r="Q38" s="635"/>
      <c r="R38" s="636">
        <v>2740083</v>
      </c>
      <c r="S38" s="637"/>
      <c r="T38" s="637"/>
      <c r="U38" s="637"/>
      <c r="V38" s="637"/>
      <c r="W38" s="637"/>
      <c r="X38" s="637"/>
      <c r="Y38" s="638"/>
      <c r="Z38" s="639">
        <v>6.6</v>
      </c>
      <c r="AA38" s="639"/>
      <c r="AB38" s="639"/>
      <c r="AC38" s="639"/>
      <c r="AD38" s="640" t="s">
        <v>132</v>
      </c>
      <c r="AE38" s="640"/>
      <c r="AF38" s="640"/>
      <c r="AG38" s="640"/>
      <c r="AH38" s="640"/>
      <c r="AI38" s="640"/>
      <c r="AJ38" s="640"/>
      <c r="AK38" s="640"/>
      <c r="AL38" s="641" t="s">
        <v>132</v>
      </c>
      <c r="AM38" s="642"/>
      <c r="AN38" s="642"/>
      <c r="AO38" s="643"/>
      <c r="AQ38" s="699" t="s">
        <v>341</v>
      </c>
      <c r="AR38" s="700"/>
      <c r="AS38" s="700"/>
      <c r="AT38" s="700"/>
      <c r="AU38" s="700"/>
      <c r="AV38" s="700"/>
      <c r="AW38" s="700"/>
      <c r="AX38" s="700"/>
      <c r="AY38" s="701"/>
      <c r="AZ38" s="636">
        <v>157813</v>
      </c>
      <c r="BA38" s="637"/>
      <c r="BB38" s="637"/>
      <c r="BC38" s="637"/>
      <c r="BD38" s="668"/>
      <c r="BE38" s="668"/>
      <c r="BF38" s="691"/>
      <c r="BG38" s="633" t="s">
        <v>342</v>
      </c>
      <c r="BH38" s="634"/>
      <c r="BI38" s="634"/>
      <c r="BJ38" s="634"/>
      <c r="BK38" s="634"/>
      <c r="BL38" s="634"/>
      <c r="BM38" s="634"/>
      <c r="BN38" s="634"/>
      <c r="BO38" s="634"/>
      <c r="BP38" s="634"/>
      <c r="BQ38" s="634"/>
      <c r="BR38" s="634"/>
      <c r="BS38" s="634"/>
      <c r="BT38" s="634"/>
      <c r="BU38" s="635"/>
      <c r="BV38" s="636">
        <v>8929</v>
      </c>
      <c r="BW38" s="637"/>
      <c r="BX38" s="637"/>
      <c r="BY38" s="637"/>
      <c r="BZ38" s="637"/>
      <c r="CA38" s="637"/>
      <c r="CB38" s="646"/>
      <c r="CD38" s="633" t="s">
        <v>343</v>
      </c>
      <c r="CE38" s="634"/>
      <c r="CF38" s="634"/>
      <c r="CG38" s="634"/>
      <c r="CH38" s="634"/>
      <c r="CI38" s="634"/>
      <c r="CJ38" s="634"/>
      <c r="CK38" s="634"/>
      <c r="CL38" s="634"/>
      <c r="CM38" s="634"/>
      <c r="CN38" s="634"/>
      <c r="CO38" s="634"/>
      <c r="CP38" s="634"/>
      <c r="CQ38" s="635"/>
      <c r="CR38" s="636">
        <v>2538010</v>
      </c>
      <c r="CS38" s="637"/>
      <c r="CT38" s="637"/>
      <c r="CU38" s="637"/>
      <c r="CV38" s="637"/>
      <c r="CW38" s="637"/>
      <c r="CX38" s="637"/>
      <c r="CY38" s="638"/>
      <c r="CZ38" s="641">
        <v>6.3</v>
      </c>
      <c r="DA38" s="666"/>
      <c r="DB38" s="666"/>
      <c r="DC38" s="670"/>
      <c r="DD38" s="645">
        <v>2072980</v>
      </c>
      <c r="DE38" s="637"/>
      <c r="DF38" s="637"/>
      <c r="DG38" s="637"/>
      <c r="DH38" s="637"/>
      <c r="DI38" s="637"/>
      <c r="DJ38" s="637"/>
      <c r="DK38" s="638"/>
      <c r="DL38" s="645">
        <v>1844904</v>
      </c>
      <c r="DM38" s="637"/>
      <c r="DN38" s="637"/>
      <c r="DO38" s="637"/>
      <c r="DP38" s="637"/>
      <c r="DQ38" s="637"/>
      <c r="DR38" s="637"/>
      <c r="DS38" s="637"/>
      <c r="DT38" s="637"/>
      <c r="DU38" s="637"/>
      <c r="DV38" s="638"/>
      <c r="DW38" s="641">
        <v>8.5</v>
      </c>
      <c r="DX38" s="666"/>
      <c r="DY38" s="666"/>
      <c r="DZ38" s="666"/>
      <c r="EA38" s="666"/>
      <c r="EB38" s="666"/>
      <c r="EC38" s="667"/>
    </row>
    <row r="39" spans="2:133" ht="11.25" customHeight="1" x14ac:dyDescent="0.2">
      <c r="B39" s="633" t="s">
        <v>344</v>
      </c>
      <c r="C39" s="634"/>
      <c r="D39" s="634"/>
      <c r="E39" s="634"/>
      <c r="F39" s="634"/>
      <c r="G39" s="634"/>
      <c r="H39" s="634"/>
      <c r="I39" s="634"/>
      <c r="J39" s="634"/>
      <c r="K39" s="634"/>
      <c r="L39" s="634"/>
      <c r="M39" s="634"/>
      <c r="N39" s="634"/>
      <c r="O39" s="634"/>
      <c r="P39" s="634"/>
      <c r="Q39" s="635"/>
      <c r="R39" s="636" t="s">
        <v>238</v>
      </c>
      <c r="S39" s="637"/>
      <c r="T39" s="637"/>
      <c r="U39" s="637"/>
      <c r="V39" s="637"/>
      <c r="W39" s="637"/>
      <c r="X39" s="637"/>
      <c r="Y39" s="638"/>
      <c r="Z39" s="639" t="s">
        <v>132</v>
      </c>
      <c r="AA39" s="639"/>
      <c r="AB39" s="639"/>
      <c r="AC39" s="639"/>
      <c r="AD39" s="640" t="s">
        <v>132</v>
      </c>
      <c r="AE39" s="640"/>
      <c r="AF39" s="640"/>
      <c r="AG39" s="640"/>
      <c r="AH39" s="640"/>
      <c r="AI39" s="640"/>
      <c r="AJ39" s="640"/>
      <c r="AK39" s="640"/>
      <c r="AL39" s="641" t="s">
        <v>238</v>
      </c>
      <c r="AM39" s="642"/>
      <c r="AN39" s="642"/>
      <c r="AO39" s="643"/>
      <c r="AQ39" s="699" t="s">
        <v>345</v>
      </c>
      <c r="AR39" s="700"/>
      <c r="AS39" s="700"/>
      <c r="AT39" s="700"/>
      <c r="AU39" s="700"/>
      <c r="AV39" s="700"/>
      <c r="AW39" s="700"/>
      <c r="AX39" s="700"/>
      <c r="AY39" s="701"/>
      <c r="AZ39" s="636">
        <v>27095</v>
      </c>
      <c r="BA39" s="637"/>
      <c r="BB39" s="637"/>
      <c r="BC39" s="637"/>
      <c r="BD39" s="668"/>
      <c r="BE39" s="668"/>
      <c r="BF39" s="691"/>
      <c r="BG39" s="633" t="s">
        <v>346</v>
      </c>
      <c r="BH39" s="634"/>
      <c r="BI39" s="634"/>
      <c r="BJ39" s="634"/>
      <c r="BK39" s="634"/>
      <c r="BL39" s="634"/>
      <c r="BM39" s="634"/>
      <c r="BN39" s="634"/>
      <c r="BO39" s="634"/>
      <c r="BP39" s="634"/>
      <c r="BQ39" s="634"/>
      <c r="BR39" s="634"/>
      <c r="BS39" s="634"/>
      <c r="BT39" s="634"/>
      <c r="BU39" s="635"/>
      <c r="BV39" s="636">
        <v>13607</v>
      </c>
      <c r="BW39" s="637"/>
      <c r="BX39" s="637"/>
      <c r="BY39" s="637"/>
      <c r="BZ39" s="637"/>
      <c r="CA39" s="637"/>
      <c r="CB39" s="646"/>
      <c r="CD39" s="633" t="s">
        <v>347</v>
      </c>
      <c r="CE39" s="634"/>
      <c r="CF39" s="634"/>
      <c r="CG39" s="634"/>
      <c r="CH39" s="634"/>
      <c r="CI39" s="634"/>
      <c r="CJ39" s="634"/>
      <c r="CK39" s="634"/>
      <c r="CL39" s="634"/>
      <c r="CM39" s="634"/>
      <c r="CN39" s="634"/>
      <c r="CO39" s="634"/>
      <c r="CP39" s="634"/>
      <c r="CQ39" s="635"/>
      <c r="CR39" s="636">
        <v>1487449</v>
      </c>
      <c r="CS39" s="668"/>
      <c r="CT39" s="668"/>
      <c r="CU39" s="668"/>
      <c r="CV39" s="668"/>
      <c r="CW39" s="668"/>
      <c r="CX39" s="668"/>
      <c r="CY39" s="669"/>
      <c r="CZ39" s="641">
        <v>3.7</v>
      </c>
      <c r="DA39" s="666"/>
      <c r="DB39" s="666"/>
      <c r="DC39" s="670"/>
      <c r="DD39" s="645">
        <v>1117849</v>
      </c>
      <c r="DE39" s="668"/>
      <c r="DF39" s="668"/>
      <c r="DG39" s="668"/>
      <c r="DH39" s="668"/>
      <c r="DI39" s="668"/>
      <c r="DJ39" s="668"/>
      <c r="DK39" s="669"/>
      <c r="DL39" s="645" t="s">
        <v>238</v>
      </c>
      <c r="DM39" s="668"/>
      <c r="DN39" s="668"/>
      <c r="DO39" s="668"/>
      <c r="DP39" s="668"/>
      <c r="DQ39" s="668"/>
      <c r="DR39" s="668"/>
      <c r="DS39" s="668"/>
      <c r="DT39" s="668"/>
      <c r="DU39" s="668"/>
      <c r="DV39" s="669"/>
      <c r="DW39" s="641" t="s">
        <v>238</v>
      </c>
      <c r="DX39" s="666"/>
      <c r="DY39" s="666"/>
      <c r="DZ39" s="666"/>
      <c r="EA39" s="666"/>
      <c r="EB39" s="666"/>
      <c r="EC39" s="667"/>
    </row>
    <row r="40" spans="2:133" ht="11.25" customHeight="1" x14ac:dyDescent="0.2">
      <c r="B40" s="633" t="s">
        <v>348</v>
      </c>
      <c r="C40" s="634"/>
      <c r="D40" s="634"/>
      <c r="E40" s="634"/>
      <c r="F40" s="634"/>
      <c r="G40" s="634"/>
      <c r="H40" s="634"/>
      <c r="I40" s="634"/>
      <c r="J40" s="634"/>
      <c r="K40" s="634"/>
      <c r="L40" s="634"/>
      <c r="M40" s="634"/>
      <c r="N40" s="634"/>
      <c r="O40" s="634"/>
      <c r="P40" s="634"/>
      <c r="Q40" s="635"/>
      <c r="R40" s="636">
        <v>452783</v>
      </c>
      <c r="S40" s="637"/>
      <c r="T40" s="637"/>
      <c r="U40" s="637"/>
      <c r="V40" s="637"/>
      <c r="W40" s="637"/>
      <c r="X40" s="637"/>
      <c r="Y40" s="638"/>
      <c r="Z40" s="639">
        <v>1.1000000000000001</v>
      </c>
      <c r="AA40" s="639"/>
      <c r="AB40" s="639"/>
      <c r="AC40" s="639"/>
      <c r="AD40" s="640" t="s">
        <v>132</v>
      </c>
      <c r="AE40" s="640"/>
      <c r="AF40" s="640"/>
      <c r="AG40" s="640"/>
      <c r="AH40" s="640"/>
      <c r="AI40" s="640"/>
      <c r="AJ40" s="640"/>
      <c r="AK40" s="640"/>
      <c r="AL40" s="641" t="s">
        <v>132</v>
      </c>
      <c r="AM40" s="642"/>
      <c r="AN40" s="642"/>
      <c r="AO40" s="643"/>
      <c r="AQ40" s="699" t="s">
        <v>349</v>
      </c>
      <c r="AR40" s="700"/>
      <c r="AS40" s="700"/>
      <c r="AT40" s="700"/>
      <c r="AU40" s="700"/>
      <c r="AV40" s="700"/>
      <c r="AW40" s="700"/>
      <c r="AX40" s="700"/>
      <c r="AY40" s="701"/>
      <c r="AZ40" s="636">
        <v>2462</v>
      </c>
      <c r="BA40" s="637"/>
      <c r="BB40" s="637"/>
      <c r="BC40" s="637"/>
      <c r="BD40" s="668"/>
      <c r="BE40" s="668"/>
      <c r="BF40" s="691"/>
      <c r="BG40" s="684" t="s">
        <v>350</v>
      </c>
      <c r="BH40" s="685"/>
      <c r="BI40" s="685"/>
      <c r="BJ40" s="685"/>
      <c r="BK40" s="685"/>
      <c r="BL40" s="217"/>
      <c r="BM40" s="634" t="s">
        <v>351</v>
      </c>
      <c r="BN40" s="634"/>
      <c r="BO40" s="634"/>
      <c r="BP40" s="634"/>
      <c r="BQ40" s="634"/>
      <c r="BR40" s="634"/>
      <c r="BS40" s="634"/>
      <c r="BT40" s="634"/>
      <c r="BU40" s="635"/>
      <c r="BV40" s="636">
        <v>108</v>
      </c>
      <c r="BW40" s="637"/>
      <c r="BX40" s="637"/>
      <c r="BY40" s="637"/>
      <c r="BZ40" s="637"/>
      <c r="CA40" s="637"/>
      <c r="CB40" s="646"/>
      <c r="CD40" s="633" t="s">
        <v>352</v>
      </c>
      <c r="CE40" s="634"/>
      <c r="CF40" s="634"/>
      <c r="CG40" s="634"/>
      <c r="CH40" s="634"/>
      <c r="CI40" s="634"/>
      <c r="CJ40" s="634"/>
      <c r="CK40" s="634"/>
      <c r="CL40" s="634"/>
      <c r="CM40" s="634"/>
      <c r="CN40" s="634"/>
      <c r="CO40" s="634"/>
      <c r="CP40" s="634"/>
      <c r="CQ40" s="635"/>
      <c r="CR40" s="636">
        <v>280814</v>
      </c>
      <c r="CS40" s="637"/>
      <c r="CT40" s="637"/>
      <c r="CU40" s="637"/>
      <c r="CV40" s="637"/>
      <c r="CW40" s="637"/>
      <c r="CX40" s="637"/>
      <c r="CY40" s="638"/>
      <c r="CZ40" s="641">
        <v>0.7</v>
      </c>
      <c r="DA40" s="666"/>
      <c r="DB40" s="666"/>
      <c r="DC40" s="670"/>
      <c r="DD40" s="645">
        <v>226514</v>
      </c>
      <c r="DE40" s="637"/>
      <c r="DF40" s="637"/>
      <c r="DG40" s="637"/>
      <c r="DH40" s="637"/>
      <c r="DI40" s="637"/>
      <c r="DJ40" s="637"/>
      <c r="DK40" s="638"/>
      <c r="DL40" s="645">
        <v>218414</v>
      </c>
      <c r="DM40" s="637"/>
      <c r="DN40" s="637"/>
      <c r="DO40" s="637"/>
      <c r="DP40" s="637"/>
      <c r="DQ40" s="637"/>
      <c r="DR40" s="637"/>
      <c r="DS40" s="637"/>
      <c r="DT40" s="637"/>
      <c r="DU40" s="637"/>
      <c r="DV40" s="638"/>
      <c r="DW40" s="641">
        <v>1</v>
      </c>
      <c r="DX40" s="666"/>
      <c r="DY40" s="666"/>
      <c r="DZ40" s="666"/>
      <c r="EA40" s="666"/>
      <c r="EB40" s="666"/>
      <c r="EC40" s="667"/>
    </row>
    <row r="41" spans="2:133" ht="11.25" customHeight="1" x14ac:dyDescent="0.2">
      <c r="B41" s="657" t="s">
        <v>353</v>
      </c>
      <c r="C41" s="658"/>
      <c r="D41" s="658"/>
      <c r="E41" s="658"/>
      <c r="F41" s="658"/>
      <c r="G41" s="658"/>
      <c r="H41" s="658"/>
      <c r="I41" s="658"/>
      <c r="J41" s="658"/>
      <c r="K41" s="658"/>
      <c r="L41" s="658"/>
      <c r="M41" s="658"/>
      <c r="N41" s="658"/>
      <c r="O41" s="658"/>
      <c r="P41" s="658"/>
      <c r="Q41" s="659"/>
      <c r="R41" s="708">
        <v>41301483</v>
      </c>
      <c r="S41" s="709"/>
      <c r="T41" s="709"/>
      <c r="U41" s="709"/>
      <c r="V41" s="709"/>
      <c r="W41" s="709"/>
      <c r="X41" s="709"/>
      <c r="Y41" s="713"/>
      <c r="Z41" s="714">
        <v>100</v>
      </c>
      <c r="AA41" s="714"/>
      <c r="AB41" s="714"/>
      <c r="AC41" s="714"/>
      <c r="AD41" s="715">
        <v>21172978</v>
      </c>
      <c r="AE41" s="715"/>
      <c r="AF41" s="715"/>
      <c r="AG41" s="715"/>
      <c r="AH41" s="715"/>
      <c r="AI41" s="715"/>
      <c r="AJ41" s="715"/>
      <c r="AK41" s="715"/>
      <c r="AL41" s="716">
        <v>100</v>
      </c>
      <c r="AM41" s="696"/>
      <c r="AN41" s="696"/>
      <c r="AO41" s="717"/>
      <c r="AQ41" s="699" t="s">
        <v>354</v>
      </c>
      <c r="AR41" s="700"/>
      <c r="AS41" s="700"/>
      <c r="AT41" s="700"/>
      <c r="AU41" s="700"/>
      <c r="AV41" s="700"/>
      <c r="AW41" s="700"/>
      <c r="AX41" s="700"/>
      <c r="AY41" s="701"/>
      <c r="AZ41" s="636">
        <v>468366</v>
      </c>
      <c r="BA41" s="637"/>
      <c r="BB41" s="637"/>
      <c r="BC41" s="637"/>
      <c r="BD41" s="668"/>
      <c r="BE41" s="668"/>
      <c r="BF41" s="691"/>
      <c r="BG41" s="684"/>
      <c r="BH41" s="685"/>
      <c r="BI41" s="685"/>
      <c r="BJ41" s="685"/>
      <c r="BK41" s="685"/>
      <c r="BL41" s="217"/>
      <c r="BM41" s="634" t="s">
        <v>355</v>
      </c>
      <c r="BN41" s="634"/>
      <c r="BO41" s="634"/>
      <c r="BP41" s="634"/>
      <c r="BQ41" s="634"/>
      <c r="BR41" s="634"/>
      <c r="BS41" s="634"/>
      <c r="BT41" s="634"/>
      <c r="BU41" s="635"/>
      <c r="BV41" s="636" t="s">
        <v>238</v>
      </c>
      <c r="BW41" s="637"/>
      <c r="BX41" s="637"/>
      <c r="BY41" s="637"/>
      <c r="BZ41" s="637"/>
      <c r="CA41" s="637"/>
      <c r="CB41" s="646"/>
      <c r="CD41" s="633" t="s">
        <v>356</v>
      </c>
      <c r="CE41" s="634"/>
      <c r="CF41" s="634"/>
      <c r="CG41" s="634"/>
      <c r="CH41" s="634"/>
      <c r="CI41" s="634"/>
      <c r="CJ41" s="634"/>
      <c r="CK41" s="634"/>
      <c r="CL41" s="634"/>
      <c r="CM41" s="634"/>
      <c r="CN41" s="634"/>
      <c r="CO41" s="634"/>
      <c r="CP41" s="634"/>
      <c r="CQ41" s="635"/>
      <c r="CR41" s="636" t="s">
        <v>238</v>
      </c>
      <c r="CS41" s="668"/>
      <c r="CT41" s="668"/>
      <c r="CU41" s="668"/>
      <c r="CV41" s="668"/>
      <c r="CW41" s="668"/>
      <c r="CX41" s="668"/>
      <c r="CY41" s="669"/>
      <c r="CZ41" s="641" t="s">
        <v>238</v>
      </c>
      <c r="DA41" s="666"/>
      <c r="DB41" s="666"/>
      <c r="DC41" s="670"/>
      <c r="DD41" s="645" t="s">
        <v>132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357</v>
      </c>
      <c r="AR42" s="706"/>
      <c r="AS42" s="706"/>
      <c r="AT42" s="706"/>
      <c r="AU42" s="706"/>
      <c r="AV42" s="706"/>
      <c r="AW42" s="706"/>
      <c r="AX42" s="706"/>
      <c r="AY42" s="707"/>
      <c r="AZ42" s="708">
        <v>2069644</v>
      </c>
      <c r="BA42" s="709"/>
      <c r="BB42" s="709"/>
      <c r="BC42" s="709"/>
      <c r="BD42" s="695"/>
      <c r="BE42" s="695"/>
      <c r="BF42" s="697"/>
      <c r="BG42" s="686"/>
      <c r="BH42" s="687"/>
      <c r="BI42" s="687"/>
      <c r="BJ42" s="687"/>
      <c r="BK42" s="687"/>
      <c r="BL42" s="218"/>
      <c r="BM42" s="658" t="s">
        <v>358</v>
      </c>
      <c r="BN42" s="658"/>
      <c r="BO42" s="658"/>
      <c r="BP42" s="658"/>
      <c r="BQ42" s="658"/>
      <c r="BR42" s="658"/>
      <c r="BS42" s="658"/>
      <c r="BT42" s="658"/>
      <c r="BU42" s="659"/>
      <c r="BV42" s="708">
        <v>395</v>
      </c>
      <c r="BW42" s="709"/>
      <c r="BX42" s="709"/>
      <c r="BY42" s="709"/>
      <c r="BZ42" s="709"/>
      <c r="CA42" s="709"/>
      <c r="CB42" s="718"/>
      <c r="CD42" s="633" t="s">
        <v>359</v>
      </c>
      <c r="CE42" s="634"/>
      <c r="CF42" s="634"/>
      <c r="CG42" s="634"/>
      <c r="CH42" s="634"/>
      <c r="CI42" s="634"/>
      <c r="CJ42" s="634"/>
      <c r="CK42" s="634"/>
      <c r="CL42" s="634"/>
      <c r="CM42" s="634"/>
      <c r="CN42" s="634"/>
      <c r="CO42" s="634"/>
      <c r="CP42" s="634"/>
      <c r="CQ42" s="635"/>
      <c r="CR42" s="636">
        <v>5225547</v>
      </c>
      <c r="CS42" s="668"/>
      <c r="CT42" s="668"/>
      <c r="CU42" s="668"/>
      <c r="CV42" s="668"/>
      <c r="CW42" s="668"/>
      <c r="CX42" s="668"/>
      <c r="CY42" s="669"/>
      <c r="CZ42" s="641">
        <v>13</v>
      </c>
      <c r="DA42" s="666"/>
      <c r="DB42" s="666"/>
      <c r="DC42" s="670"/>
      <c r="DD42" s="645">
        <v>1146480</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360</v>
      </c>
      <c r="CD43" s="633" t="s">
        <v>361</v>
      </c>
      <c r="CE43" s="634"/>
      <c r="CF43" s="634"/>
      <c r="CG43" s="634"/>
      <c r="CH43" s="634"/>
      <c r="CI43" s="634"/>
      <c r="CJ43" s="634"/>
      <c r="CK43" s="634"/>
      <c r="CL43" s="634"/>
      <c r="CM43" s="634"/>
      <c r="CN43" s="634"/>
      <c r="CO43" s="634"/>
      <c r="CP43" s="634"/>
      <c r="CQ43" s="635"/>
      <c r="CR43" s="636">
        <v>105268</v>
      </c>
      <c r="CS43" s="668"/>
      <c r="CT43" s="668"/>
      <c r="CU43" s="668"/>
      <c r="CV43" s="668"/>
      <c r="CW43" s="668"/>
      <c r="CX43" s="668"/>
      <c r="CY43" s="669"/>
      <c r="CZ43" s="641">
        <v>0.3</v>
      </c>
      <c r="DA43" s="666"/>
      <c r="DB43" s="666"/>
      <c r="DC43" s="670"/>
      <c r="DD43" s="645">
        <v>69068</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362</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309</v>
      </c>
      <c r="CE44" s="673"/>
      <c r="CF44" s="633" t="s">
        <v>363</v>
      </c>
      <c r="CG44" s="634"/>
      <c r="CH44" s="634"/>
      <c r="CI44" s="634"/>
      <c r="CJ44" s="634"/>
      <c r="CK44" s="634"/>
      <c r="CL44" s="634"/>
      <c r="CM44" s="634"/>
      <c r="CN44" s="634"/>
      <c r="CO44" s="634"/>
      <c r="CP44" s="634"/>
      <c r="CQ44" s="635"/>
      <c r="CR44" s="636">
        <v>5190819</v>
      </c>
      <c r="CS44" s="637"/>
      <c r="CT44" s="637"/>
      <c r="CU44" s="637"/>
      <c r="CV44" s="637"/>
      <c r="CW44" s="637"/>
      <c r="CX44" s="637"/>
      <c r="CY44" s="638"/>
      <c r="CZ44" s="641">
        <v>13</v>
      </c>
      <c r="DA44" s="642"/>
      <c r="DB44" s="642"/>
      <c r="DC44" s="648"/>
      <c r="DD44" s="645">
        <v>1139507</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364</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365</v>
      </c>
      <c r="CG45" s="634"/>
      <c r="CH45" s="634"/>
      <c r="CI45" s="634"/>
      <c r="CJ45" s="634"/>
      <c r="CK45" s="634"/>
      <c r="CL45" s="634"/>
      <c r="CM45" s="634"/>
      <c r="CN45" s="634"/>
      <c r="CO45" s="634"/>
      <c r="CP45" s="634"/>
      <c r="CQ45" s="635"/>
      <c r="CR45" s="636">
        <v>3294903</v>
      </c>
      <c r="CS45" s="668"/>
      <c r="CT45" s="668"/>
      <c r="CU45" s="668"/>
      <c r="CV45" s="668"/>
      <c r="CW45" s="668"/>
      <c r="CX45" s="668"/>
      <c r="CY45" s="669"/>
      <c r="CZ45" s="641">
        <v>8.1999999999999993</v>
      </c>
      <c r="DA45" s="666"/>
      <c r="DB45" s="666"/>
      <c r="DC45" s="670"/>
      <c r="DD45" s="645">
        <v>228180</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366</v>
      </c>
      <c r="CG46" s="634"/>
      <c r="CH46" s="634"/>
      <c r="CI46" s="634"/>
      <c r="CJ46" s="634"/>
      <c r="CK46" s="634"/>
      <c r="CL46" s="634"/>
      <c r="CM46" s="634"/>
      <c r="CN46" s="634"/>
      <c r="CO46" s="634"/>
      <c r="CP46" s="634"/>
      <c r="CQ46" s="635"/>
      <c r="CR46" s="636">
        <v>1860787</v>
      </c>
      <c r="CS46" s="637"/>
      <c r="CT46" s="637"/>
      <c r="CU46" s="637"/>
      <c r="CV46" s="637"/>
      <c r="CW46" s="637"/>
      <c r="CX46" s="637"/>
      <c r="CY46" s="638"/>
      <c r="CZ46" s="641">
        <v>4.5999999999999996</v>
      </c>
      <c r="DA46" s="642"/>
      <c r="DB46" s="642"/>
      <c r="DC46" s="648"/>
      <c r="DD46" s="645">
        <v>904501</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367</v>
      </c>
      <c r="CG47" s="634"/>
      <c r="CH47" s="634"/>
      <c r="CI47" s="634"/>
      <c r="CJ47" s="634"/>
      <c r="CK47" s="634"/>
      <c r="CL47" s="634"/>
      <c r="CM47" s="634"/>
      <c r="CN47" s="634"/>
      <c r="CO47" s="634"/>
      <c r="CP47" s="634"/>
      <c r="CQ47" s="635"/>
      <c r="CR47" s="636">
        <v>34728</v>
      </c>
      <c r="CS47" s="668"/>
      <c r="CT47" s="668"/>
      <c r="CU47" s="668"/>
      <c r="CV47" s="668"/>
      <c r="CW47" s="668"/>
      <c r="CX47" s="668"/>
      <c r="CY47" s="669"/>
      <c r="CZ47" s="641">
        <v>0.1</v>
      </c>
      <c r="DA47" s="666"/>
      <c r="DB47" s="666"/>
      <c r="DC47" s="670"/>
      <c r="DD47" s="645">
        <v>6973</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6"/>
      <c r="CE48" s="677"/>
      <c r="CF48" s="633" t="s">
        <v>368</v>
      </c>
      <c r="CG48" s="634"/>
      <c r="CH48" s="634"/>
      <c r="CI48" s="634"/>
      <c r="CJ48" s="634"/>
      <c r="CK48" s="634"/>
      <c r="CL48" s="634"/>
      <c r="CM48" s="634"/>
      <c r="CN48" s="634"/>
      <c r="CO48" s="634"/>
      <c r="CP48" s="634"/>
      <c r="CQ48" s="635"/>
      <c r="CR48" s="636" t="s">
        <v>238</v>
      </c>
      <c r="CS48" s="637"/>
      <c r="CT48" s="637"/>
      <c r="CU48" s="637"/>
      <c r="CV48" s="637"/>
      <c r="CW48" s="637"/>
      <c r="CX48" s="637"/>
      <c r="CY48" s="638"/>
      <c r="CZ48" s="641" t="s">
        <v>132</v>
      </c>
      <c r="DA48" s="642"/>
      <c r="DB48" s="642"/>
      <c r="DC48" s="648"/>
      <c r="DD48" s="645" t="s">
        <v>272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369</v>
      </c>
      <c r="CE49" s="658"/>
      <c r="CF49" s="658"/>
      <c r="CG49" s="658"/>
      <c r="CH49" s="658"/>
      <c r="CI49" s="658"/>
      <c r="CJ49" s="658"/>
      <c r="CK49" s="658"/>
      <c r="CL49" s="658"/>
      <c r="CM49" s="658"/>
      <c r="CN49" s="658"/>
      <c r="CO49" s="658"/>
      <c r="CP49" s="658"/>
      <c r="CQ49" s="659"/>
      <c r="CR49" s="708">
        <v>40077527</v>
      </c>
      <c r="CS49" s="695"/>
      <c r="CT49" s="695"/>
      <c r="CU49" s="695"/>
      <c r="CV49" s="695"/>
      <c r="CW49" s="695"/>
      <c r="CX49" s="695"/>
      <c r="CY49" s="724"/>
      <c r="CZ49" s="716">
        <v>100</v>
      </c>
      <c r="DA49" s="725"/>
      <c r="DB49" s="725"/>
      <c r="DC49" s="726"/>
      <c r="DD49" s="727">
        <v>26822334</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24X0npOgpzdflN7so1+YtrvAvgnQhC+dZa50SehALuSuUQ7TqCKGHhybVEzVe/CCfxwlzIDcM77CwIOy7CwD7g==" saltValue="Y2jibiy/6cW3OlsyAoTv8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3" zoomScale="70" zoomScaleNormal="70" zoomScaleSheetLayoutView="70" workbookViewId="0">
      <selection activeCell="F59" sqref="F59"/>
    </sheetView>
  </sheetViews>
  <sheetFormatPr defaultColWidth="0" defaultRowHeight="13" zeroHeight="1" x14ac:dyDescent="0.2"/>
  <cols>
    <col min="1" max="130" width="2.8164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370</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371</v>
      </c>
      <c r="DK2" s="736"/>
      <c r="DL2" s="736"/>
      <c r="DM2" s="736"/>
      <c r="DN2" s="736"/>
      <c r="DO2" s="737"/>
      <c r="DP2" s="222"/>
      <c r="DQ2" s="735" t="s">
        <v>372</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373</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374</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375</v>
      </c>
      <c r="B5" s="741"/>
      <c r="C5" s="741"/>
      <c r="D5" s="741"/>
      <c r="E5" s="741"/>
      <c r="F5" s="741"/>
      <c r="G5" s="741"/>
      <c r="H5" s="741"/>
      <c r="I5" s="741"/>
      <c r="J5" s="741"/>
      <c r="K5" s="741"/>
      <c r="L5" s="741"/>
      <c r="M5" s="741"/>
      <c r="N5" s="741"/>
      <c r="O5" s="741"/>
      <c r="P5" s="742"/>
      <c r="Q5" s="746" t="s">
        <v>376</v>
      </c>
      <c r="R5" s="747"/>
      <c r="S5" s="747"/>
      <c r="T5" s="747"/>
      <c r="U5" s="748"/>
      <c r="V5" s="746" t="s">
        <v>377</v>
      </c>
      <c r="W5" s="747"/>
      <c r="X5" s="747"/>
      <c r="Y5" s="747"/>
      <c r="Z5" s="748"/>
      <c r="AA5" s="746" t="s">
        <v>378</v>
      </c>
      <c r="AB5" s="747"/>
      <c r="AC5" s="747"/>
      <c r="AD5" s="747"/>
      <c r="AE5" s="747"/>
      <c r="AF5" s="752" t="s">
        <v>379</v>
      </c>
      <c r="AG5" s="747"/>
      <c r="AH5" s="747"/>
      <c r="AI5" s="747"/>
      <c r="AJ5" s="753"/>
      <c r="AK5" s="747" t="s">
        <v>380</v>
      </c>
      <c r="AL5" s="747"/>
      <c r="AM5" s="747"/>
      <c r="AN5" s="747"/>
      <c r="AO5" s="748"/>
      <c r="AP5" s="746" t="s">
        <v>381</v>
      </c>
      <c r="AQ5" s="747"/>
      <c r="AR5" s="747"/>
      <c r="AS5" s="747"/>
      <c r="AT5" s="748"/>
      <c r="AU5" s="746" t="s">
        <v>382</v>
      </c>
      <c r="AV5" s="747"/>
      <c r="AW5" s="747"/>
      <c r="AX5" s="747"/>
      <c r="AY5" s="753"/>
      <c r="AZ5" s="226"/>
      <c r="BA5" s="226"/>
      <c r="BB5" s="226"/>
      <c r="BC5" s="226"/>
      <c r="BD5" s="226"/>
      <c r="BE5" s="227"/>
      <c r="BF5" s="227"/>
      <c r="BG5" s="227"/>
      <c r="BH5" s="227"/>
      <c r="BI5" s="227"/>
      <c r="BJ5" s="227"/>
      <c r="BK5" s="227"/>
      <c r="BL5" s="227"/>
      <c r="BM5" s="227"/>
      <c r="BN5" s="227"/>
      <c r="BO5" s="227"/>
      <c r="BP5" s="227"/>
      <c r="BQ5" s="740" t="s">
        <v>383</v>
      </c>
      <c r="BR5" s="741"/>
      <c r="BS5" s="741"/>
      <c r="BT5" s="741"/>
      <c r="BU5" s="741"/>
      <c r="BV5" s="741"/>
      <c r="BW5" s="741"/>
      <c r="BX5" s="741"/>
      <c r="BY5" s="741"/>
      <c r="BZ5" s="741"/>
      <c r="CA5" s="741"/>
      <c r="CB5" s="741"/>
      <c r="CC5" s="741"/>
      <c r="CD5" s="741"/>
      <c r="CE5" s="741"/>
      <c r="CF5" s="741"/>
      <c r="CG5" s="742"/>
      <c r="CH5" s="746" t="s">
        <v>384</v>
      </c>
      <c r="CI5" s="747"/>
      <c r="CJ5" s="747"/>
      <c r="CK5" s="747"/>
      <c r="CL5" s="748"/>
      <c r="CM5" s="746" t="s">
        <v>385</v>
      </c>
      <c r="CN5" s="747"/>
      <c r="CO5" s="747"/>
      <c r="CP5" s="747"/>
      <c r="CQ5" s="748"/>
      <c r="CR5" s="746" t="s">
        <v>386</v>
      </c>
      <c r="CS5" s="747"/>
      <c r="CT5" s="747"/>
      <c r="CU5" s="747"/>
      <c r="CV5" s="748"/>
      <c r="CW5" s="746" t="s">
        <v>387</v>
      </c>
      <c r="CX5" s="747"/>
      <c r="CY5" s="747"/>
      <c r="CZ5" s="747"/>
      <c r="DA5" s="748"/>
      <c r="DB5" s="746" t="s">
        <v>388</v>
      </c>
      <c r="DC5" s="747"/>
      <c r="DD5" s="747"/>
      <c r="DE5" s="747"/>
      <c r="DF5" s="748"/>
      <c r="DG5" s="776" t="s">
        <v>389</v>
      </c>
      <c r="DH5" s="777"/>
      <c r="DI5" s="777"/>
      <c r="DJ5" s="777"/>
      <c r="DK5" s="778"/>
      <c r="DL5" s="776" t="s">
        <v>390</v>
      </c>
      <c r="DM5" s="777"/>
      <c r="DN5" s="777"/>
      <c r="DO5" s="777"/>
      <c r="DP5" s="778"/>
      <c r="DQ5" s="746" t="s">
        <v>391</v>
      </c>
      <c r="DR5" s="747"/>
      <c r="DS5" s="747"/>
      <c r="DT5" s="747"/>
      <c r="DU5" s="748"/>
      <c r="DV5" s="746" t="s">
        <v>382</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392</v>
      </c>
      <c r="C7" s="763"/>
      <c r="D7" s="763"/>
      <c r="E7" s="763"/>
      <c r="F7" s="763"/>
      <c r="G7" s="763"/>
      <c r="H7" s="763"/>
      <c r="I7" s="763"/>
      <c r="J7" s="763"/>
      <c r="K7" s="763"/>
      <c r="L7" s="763"/>
      <c r="M7" s="763"/>
      <c r="N7" s="763"/>
      <c r="O7" s="763"/>
      <c r="P7" s="764"/>
      <c r="Q7" s="765">
        <v>41301</v>
      </c>
      <c r="R7" s="766"/>
      <c r="S7" s="766"/>
      <c r="T7" s="766"/>
      <c r="U7" s="766"/>
      <c r="V7" s="766">
        <v>40077</v>
      </c>
      <c r="W7" s="766"/>
      <c r="X7" s="766"/>
      <c r="Y7" s="766"/>
      <c r="Z7" s="766"/>
      <c r="AA7" s="766">
        <v>1224</v>
      </c>
      <c r="AB7" s="766"/>
      <c r="AC7" s="766"/>
      <c r="AD7" s="766"/>
      <c r="AE7" s="767"/>
      <c r="AF7" s="768">
        <v>1117</v>
      </c>
      <c r="AG7" s="769"/>
      <c r="AH7" s="769"/>
      <c r="AI7" s="769"/>
      <c r="AJ7" s="770"/>
      <c r="AK7" s="771" t="s">
        <v>518</v>
      </c>
      <c r="AL7" s="772"/>
      <c r="AM7" s="772"/>
      <c r="AN7" s="772"/>
      <c r="AO7" s="772"/>
      <c r="AP7" s="772">
        <v>44678</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602</v>
      </c>
      <c r="BT7" s="760"/>
      <c r="BU7" s="760"/>
      <c r="BV7" s="760"/>
      <c r="BW7" s="760"/>
      <c r="BX7" s="760"/>
      <c r="BY7" s="760"/>
      <c r="BZ7" s="760"/>
      <c r="CA7" s="760"/>
      <c r="CB7" s="760"/>
      <c r="CC7" s="760"/>
      <c r="CD7" s="760"/>
      <c r="CE7" s="760"/>
      <c r="CF7" s="760"/>
      <c r="CG7" s="775"/>
      <c r="CH7" s="756">
        <v>11</v>
      </c>
      <c r="CI7" s="757"/>
      <c r="CJ7" s="757"/>
      <c r="CK7" s="757"/>
      <c r="CL7" s="758"/>
      <c r="CM7" s="756">
        <v>468</v>
      </c>
      <c r="CN7" s="757"/>
      <c r="CO7" s="757"/>
      <c r="CP7" s="757"/>
      <c r="CQ7" s="758"/>
      <c r="CR7" s="756">
        <v>142</v>
      </c>
      <c r="CS7" s="757"/>
      <c r="CT7" s="757"/>
      <c r="CU7" s="757"/>
      <c r="CV7" s="758"/>
      <c r="CW7" s="756" t="s">
        <v>590</v>
      </c>
      <c r="CX7" s="757"/>
      <c r="CY7" s="757"/>
      <c r="CZ7" s="757"/>
      <c r="DA7" s="758"/>
      <c r="DB7" s="756" t="s">
        <v>590</v>
      </c>
      <c r="DC7" s="757"/>
      <c r="DD7" s="757"/>
      <c r="DE7" s="757"/>
      <c r="DF7" s="758"/>
      <c r="DG7" s="756" t="s">
        <v>590</v>
      </c>
      <c r="DH7" s="757"/>
      <c r="DI7" s="757"/>
      <c r="DJ7" s="757"/>
      <c r="DK7" s="758"/>
      <c r="DL7" s="756" t="s">
        <v>590</v>
      </c>
      <c r="DM7" s="757"/>
      <c r="DN7" s="757"/>
      <c r="DO7" s="757"/>
      <c r="DP7" s="758"/>
      <c r="DQ7" s="756" t="s">
        <v>590</v>
      </c>
      <c r="DR7" s="757"/>
      <c r="DS7" s="757"/>
      <c r="DT7" s="757"/>
      <c r="DU7" s="758"/>
      <c r="DV7" s="759"/>
      <c r="DW7" s="760"/>
      <c r="DX7" s="760"/>
      <c r="DY7" s="760"/>
      <c r="DZ7" s="761"/>
      <c r="EA7" s="228"/>
    </row>
    <row r="8" spans="1:131" s="229" customFormat="1" ht="26.25" customHeight="1" x14ac:dyDescent="0.2">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603</v>
      </c>
      <c r="BT8" s="787"/>
      <c r="BU8" s="787"/>
      <c r="BV8" s="787"/>
      <c r="BW8" s="787"/>
      <c r="BX8" s="787"/>
      <c r="BY8" s="787"/>
      <c r="BZ8" s="787"/>
      <c r="CA8" s="787"/>
      <c r="CB8" s="787"/>
      <c r="CC8" s="787"/>
      <c r="CD8" s="787"/>
      <c r="CE8" s="787"/>
      <c r="CF8" s="787"/>
      <c r="CG8" s="788"/>
      <c r="CH8" s="789">
        <v>298</v>
      </c>
      <c r="CI8" s="790"/>
      <c r="CJ8" s="790"/>
      <c r="CK8" s="790"/>
      <c r="CL8" s="791"/>
      <c r="CM8" s="789">
        <v>2972</v>
      </c>
      <c r="CN8" s="790"/>
      <c r="CO8" s="790"/>
      <c r="CP8" s="790"/>
      <c r="CQ8" s="791"/>
      <c r="CR8" s="789">
        <v>22</v>
      </c>
      <c r="CS8" s="790"/>
      <c r="CT8" s="790"/>
      <c r="CU8" s="790"/>
      <c r="CV8" s="791"/>
      <c r="CW8" s="789" t="s">
        <v>518</v>
      </c>
      <c r="CX8" s="790"/>
      <c r="CY8" s="790"/>
      <c r="CZ8" s="790"/>
      <c r="DA8" s="791"/>
      <c r="DB8" s="789" t="s">
        <v>518</v>
      </c>
      <c r="DC8" s="790"/>
      <c r="DD8" s="790"/>
      <c r="DE8" s="790"/>
      <c r="DF8" s="791"/>
      <c r="DG8" s="789" t="s">
        <v>518</v>
      </c>
      <c r="DH8" s="790"/>
      <c r="DI8" s="790"/>
      <c r="DJ8" s="790"/>
      <c r="DK8" s="791"/>
      <c r="DL8" s="789" t="s">
        <v>518</v>
      </c>
      <c r="DM8" s="790"/>
      <c r="DN8" s="790"/>
      <c r="DO8" s="790"/>
      <c r="DP8" s="791"/>
      <c r="DQ8" s="789" t="s">
        <v>518</v>
      </c>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604</v>
      </c>
      <c r="BT9" s="787"/>
      <c r="BU9" s="787"/>
      <c r="BV9" s="787"/>
      <c r="BW9" s="787"/>
      <c r="BX9" s="787"/>
      <c r="BY9" s="787"/>
      <c r="BZ9" s="787"/>
      <c r="CA9" s="787"/>
      <c r="CB9" s="787"/>
      <c r="CC9" s="787"/>
      <c r="CD9" s="787"/>
      <c r="CE9" s="787"/>
      <c r="CF9" s="787"/>
      <c r="CG9" s="788"/>
      <c r="CH9" s="789">
        <v>6</v>
      </c>
      <c r="CI9" s="790"/>
      <c r="CJ9" s="790"/>
      <c r="CK9" s="790"/>
      <c r="CL9" s="791"/>
      <c r="CM9" s="789">
        <v>200</v>
      </c>
      <c r="CN9" s="790"/>
      <c r="CO9" s="790"/>
      <c r="CP9" s="790"/>
      <c r="CQ9" s="791"/>
      <c r="CR9" s="789">
        <v>20</v>
      </c>
      <c r="CS9" s="790"/>
      <c r="CT9" s="790"/>
      <c r="CU9" s="790"/>
      <c r="CV9" s="791"/>
      <c r="CW9" s="789" t="s">
        <v>518</v>
      </c>
      <c r="CX9" s="790"/>
      <c r="CY9" s="790"/>
      <c r="CZ9" s="790"/>
      <c r="DA9" s="791"/>
      <c r="DB9" s="789" t="s">
        <v>518</v>
      </c>
      <c r="DC9" s="790"/>
      <c r="DD9" s="790"/>
      <c r="DE9" s="790"/>
      <c r="DF9" s="791"/>
      <c r="DG9" s="789" t="s">
        <v>518</v>
      </c>
      <c r="DH9" s="790"/>
      <c r="DI9" s="790"/>
      <c r="DJ9" s="790"/>
      <c r="DK9" s="791"/>
      <c r="DL9" s="789" t="s">
        <v>518</v>
      </c>
      <c r="DM9" s="790"/>
      <c r="DN9" s="790"/>
      <c r="DO9" s="790"/>
      <c r="DP9" s="791"/>
      <c r="DQ9" s="789" t="s">
        <v>518</v>
      </c>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t="s">
        <v>605</v>
      </c>
      <c r="BT10" s="787"/>
      <c r="BU10" s="787"/>
      <c r="BV10" s="787"/>
      <c r="BW10" s="787"/>
      <c r="BX10" s="787"/>
      <c r="BY10" s="787"/>
      <c r="BZ10" s="787"/>
      <c r="CA10" s="787"/>
      <c r="CB10" s="787"/>
      <c r="CC10" s="787"/>
      <c r="CD10" s="787"/>
      <c r="CE10" s="787"/>
      <c r="CF10" s="787"/>
      <c r="CG10" s="788"/>
      <c r="CH10" s="789">
        <v>-9</v>
      </c>
      <c r="CI10" s="790"/>
      <c r="CJ10" s="790"/>
      <c r="CK10" s="790"/>
      <c r="CL10" s="791"/>
      <c r="CM10" s="789">
        <v>97</v>
      </c>
      <c r="CN10" s="790"/>
      <c r="CO10" s="790"/>
      <c r="CP10" s="790"/>
      <c r="CQ10" s="791"/>
      <c r="CR10" s="789">
        <v>40</v>
      </c>
      <c r="CS10" s="790"/>
      <c r="CT10" s="790"/>
      <c r="CU10" s="790"/>
      <c r="CV10" s="791"/>
      <c r="CW10" s="789" t="s">
        <v>518</v>
      </c>
      <c r="CX10" s="790"/>
      <c r="CY10" s="790"/>
      <c r="CZ10" s="790"/>
      <c r="DA10" s="791"/>
      <c r="DB10" s="789" t="s">
        <v>518</v>
      </c>
      <c r="DC10" s="790"/>
      <c r="DD10" s="790"/>
      <c r="DE10" s="790"/>
      <c r="DF10" s="791"/>
      <c r="DG10" s="789" t="s">
        <v>518</v>
      </c>
      <c r="DH10" s="790"/>
      <c r="DI10" s="790"/>
      <c r="DJ10" s="790"/>
      <c r="DK10" s="791"/>
      <c r="DL10" s="789" t="s">
        <v>518</v>
      </c>
      <c r="DM10" s="790"/>
      <c r="DN10" s="790"/>
      <c r="DO10" s="790"/>
      <c r="DP10" s="791"/>
      <c r="DQ10" s="789" t="s">
        <v>518</v>
      </c>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t="s">
        <v>606</v>
      </c>
      <c r="BT11" s="787"/>
      <c r="BU11" s="787"/>
      <c r="BV11" s="787"/>
      <c r="BW11" s="787"/>
      <c r="BX11" s="787"/>
      <c r="BY11" s="787"/>
      <c r="BZ11" s="787"/>
      <c r="CA11" s="787"/>
      <c r="CB11" s="787"/>
      <c r="CC11" s="787"/>
      <c r="CD11" s="787"/>
      <c r="CE11" s="787"/>
      <c r="CF11" s="787"/>
      <c r="CG11" s="788"/>
      <c r="CH11" s="789">
        <v>2</v>
      </c>
      <c r="CI11" s="790"/>
      <c r="CJ11" s="790"/>
      <c r="CK11" s="790"/>
      <c r="CL11" s="791"/>
      <c r="CM11" s="789">
        <v>38</v>
      </c>
      <c r="CN11" s="790"/>
      <c r="CO11" s="790"/>
      <c r="CP11" s="790"/>
      <c r="CQ11" s="791"/>
      <c r="CR11" s="789">
        <v>10</v>
      </c>
      <c r="CS11" s="790"/>
      <c r="CT11" s="790"/>
      <c r="CU11" s="790"/>
      <c r="CV11" s="791"/>
      <c r="CW11" s="789" t="s">
        <v>518</v>
      </c>
      <c r="CX11" s="790"/>
      <c r="CY11" s="790"/>
      <c r="CZ11" s="790"/>
      <c r="DA11" s="791"/>
      <c r="DB11" s="789" t="s">
        <v>518</v>
      </c>
      <c r="DC11" s="790"/>
      <c r="DD11" s="790"/>
      <c r="DE11" s="790"/>
      <c r="DF11" s="791"/>
      <c r="DG11" s="789" t="s">
        <v>518</v>
      </c>
      <c r="DH11" s="790"/>
      <c r="DI11" s="790"/>
      <c r="DJ11" s="790"/>
      <c r="DK11" s="791"/>
      <c r="DL11" s="789" t="s">
        <v>518</v>
      </c>
      <c r="DM11" s="790"/>
      <c r="DN11" s="790"/>
      <c r="DO11" s="790"/>
      <c r="DP11" s="791"/>
      <c r="DQ11" s="789" t="s">
        <v>518</v>
      </c>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393</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394</v>
      </c>
      <c r="B23" s="802" t="s">
        <v>395</v>
      </c>
      <c r="C23" s="803"/>
      <c r="D23" s="803"/>
      <c r="E23" s="803"/>
      <c r="F23" s="803"/>
      <c r="G23" s="803"/>
      <c r="H23" s="803"/>
      <c r="I23" s="803"/>
      <c r="J23" s="803"/>
      <c r="K23" s="803"/>
      <c r="L23" s="803"/>
      <c r="M23" s="803"/>
      <c r="N23" s="803"/>
      <c r="O23" s="803"/>
      <c r="P23" s="804"/>
      <c r="Q23" s="805"/>
      <c r="R23" s="806"/>
      <c r="S23" s="806"/>
      <c r="T23" s="806"/>
      <c r="U23" s="806"/>
      <c r="V23" s="806"/>
      <c r="W23" s="806"/>
      <c r="X23" s="806"/>
      <c r="Y23" s="806"/>
      <c r="Z23" s="806"/>
      <c r="AA23" s="806"/>
      <c r="AB23" s="806"/>
      <c r="AC23" s="806"/>
      <c r="AD23" s="806"/>
      <c r="AE23" s="807"/>
      <c r="AF23" s="808">
        <v>1117</v>
      </c>
      <c r="AG23" s="806"/>
      <c r="AH23" s="806"/>
      <c r="AI23" s="806"/>
      <c r="AJ23" s="809"/>
      <c r="AK23" s="810"/>
      <c r="AL23" s="811"/>
      <c r="AM23" s="811"/>
      <c r="AN23" s="811"/>
      <c r="AO23" s="811"/>
      <c r="AP23" s="806"/>
      <c r="AQ23" s="806"/>
      <c r="AR23" s="806"/>
      <c r="AS23" s="806"/>
      <c r="AT23" s="806"/>
      <c r="AU23" s="822"/>
      <c r="AV23" s="822"/>
      <c r="AW23" s="822"/>
      <c r="AX23" s="822"/>
      <c r="AY23" s="823"/>
      <c r="AZ23" s="824" t="s">
        <v>396</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397</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398</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375</v>
      </c>
      <c r="B26" s="741"/>
      <c r="C26" s="741"/>
      <c r="D26" s="741"/>
      <c r="E26" s="741"/>
      <c r="F26" s="741"/>
      <c r="G26" s="741"/>
      <c r="H26" s="741"/>
      <c r="I26" s="741"/>
      <c r="J26" s="741"/>
      <c r="K26" s="741"/>
      <c r="L26" s="741"/>
      <c r="M26" s="741"/>
      <c r="N26" s="741"/>
      <c r="O26" s="741"/>
      <c r="P26" s="742"/>
      <c r="Q26" s="746" t="s">
        <v>399</v>
      </c>
      <c r="R26" s="747"/>
      <c r="S26" s="747"/>
      <c r="T26" s="747"/>
      <c r="U26" s="748"/>
      <c r="V26" s="746" t="s">
        <v>400</v>
      </c>
      <c r="W26" s="747"/>
      <c r="X26" s="747"/>
      <c r="Y26" s="747"/>
      <c r="Z26" s="748"/>
      <c r="AA26" s="746" t="s">
        <v>401</v>
      </c>
      <c r="AB26" s="747"/>
      <c r="AC26" s="747"/>
      <c r="AD26" s="747"/>
      <c r="AE26" s="747"/>
      <c r="AF26" s="827" t="s">
        <v>402</v>
      </c>
      <c r="AG26" s="828"/>
      <c r="AH26" s="828"/>
      <c r="AI26" s="828"/>
      <c r="AJ26" s="829"/>
      <c r="AK26" s="747" t="s">
        <v>403</v>
      </c>
      <c r="AL26" s="747"/>
      <c r="AM26" s="747"/>
      <c r="AN26" s="747"/>
      <c r="AO26" s="748"/>
      <c r="AP26" s="746" t="s">
        <v>404</v>
      </c>
      <c r="AQ26" s="747"/>
      <c r="AR26" s="747"/>
      <c r="AS26" s="747"/>
      <c r="AT26" s="748"/>
      <c r="AU26" s="746" t="s">
        <v>405</v>
      </c>
      <c r="AV26" s="747"/>
      <c r="AW26" s="747"/>
      <c r="AX26" s="747"/>
      <c r="AY26" s="748"/>
      <c r="AZ26" s="746" t="s">
        <v>406</v>
      </c>
      <c r="BA26" s="747"/>
      <c r="BB26" s="747"/>
      <c r="BC26" s="747"/>
      <c r="BD26" s="748"/>
      <c r="BE26" s="746" t="s">
        <v>382</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584</v>
      </c>
      <c r="C28" s="763"/>
      <c r="D28" s="763"/>
      <c r="E28" s="763"/>
      <c r="F28" s="763"/>
      <c r="G28" s="763"/>
      <c r="H28" s="763"/>
      <c r="I28" s="763"/>
      <c r="J28" s="763"/>
      <c r="K28" s="763"/>
      <c r="L28" s="763"/>
      <c r="M28" s="763"/>
      <c r="N28" s="763"/>
      <c r="O28" s="763"/>
      <c r="P28" s="764"/>
      <c r="Q28" s="835">
        <v>7533</v>
      </c>
      <c r="R28" s="836"/>
      <c r="S28" s="836"/>
      <c r="T28" s="836"/>
      <c r="U28" s="836"/>
      <c r="V28" s="836">
        <v>7450</v>
      </c>
      <c r="W28" s="836"/>
      <c r="X28" s="836"/>
      <c r="Y28" s="836"/>
      <c r="Z28" s="836"/>
      <c r="AA28" s="836">
        <v>83</v>
      </c>
      <c r="AB28" s="836"/>
      <c r="AC28" s="836"/>
      <c r="AD28" s="836"/>
      <c r="AE28" s="837"/>
      <c r="AF28" s="838">
        <v>83</v>
      </c>
      <c r="AG28" s="836"/>
      <c r="AH28" s="836"/>
      <c r="AI28" s="836"/>
      <c r="AJ28" s="839"/>
      <c r="AK28" s="840">
        <v>472</v>
      </c>
      <c r="AL28" s="841"/>
      <c r="AM28" s="841"/>
      <c r="AN28" s="841"/>
      <c r="AO28" s="841"/>
      <c r="AP28" s="841" t="s">
        <v>590</v>
      </c>
      <c r="AQ28" s="841"/>
      <c r="AR28" s="841"/>
      <c r="AS28" s="841"/>
      <c r="AT28" s="841"/>
      <c r="AU28" s="841" t="s">
        <v>590</v>
      </c>
      <c r="AV28" s="841"/>
      <c r="AW28" s="841"/>
      <c r="AX28" s="841"/>
      <c r="AY28" s="841"/>
      <c r="AZ28" s="842" t="s">
        <v>590</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585</v>
      </c>
      <c r="C29" s="794"/>
      <c r="D29" s="794"/>
      <c r="E29" s="794"/>
      <c r="F29" s="794"/>
      <c r="G29" s="794"/>
      <c r="H29" s="794"/>
      <c r="I29" s="794"/>
      <c r="J29" s="794"/>
      <c r="K29" s="794"/>
      <c r="L29" s="794"/>
      <c r="M29" s="794"/>
      <c r="N29" s="794"/>
      <c r="O29" s="794"/>
      <c r="P29" s="795"/>
      <c r="Q29" s="796">
        <v>7781</v>
      </c>
      <c r="R29" s="797"/>
      <c r="S29" s="797"/>
      <c r="T29" s="797"/>
      <c r="U29" s="797"/>
      <c r="V29" s="797">
        <v>7610</v>
      </c>
      <c r="W29" s="797"/>
      <c r="X29" s="797"/>
      <c r="Y29" s="797"/>
      <c r="Z29" s="797"/>
      <c r="AA29" s="797">
        <v>171</v>
      </c>
      <c r="AB29" s="797"/>
      <c r="AC29" s="797"/>
      <c r="AD29" s="797"/>
      <c r="AE29" s="798"/>
      <c r="AF29" s="799">
        <v>171</v>
      </c>
      <c r="AG29" s="800"/>
      <c r="AH29" s="800"/>
      <c r="AI29" s="800"/>
      <c r="AJ29" s="801"/>
      <c r="AK29" s="847">
        <v>1066</v>
      </c>
      <c r="AL29" s="843"/>
      <c r="AM29" s="843"/>
      <c r="AN29" s="843"/>
      <c r="AO29" s="843"/>
      <c r="AP29" s="843" t="s">
        <v>590</v>
      </c>
      <c r="AQ29" s="843"/>
      <c r="AR29" s="843"/>
      <c r="AS29" s="843"/>
      <c r="AT29" s="843"/>
      <c r="AU29" s="843" t="s">
        <v>590</v>
      </c>
      <c r="AV29" s="843"/>
      <c r="AW29" s="843"/>
      <c r="AX29" s="843"/>
      <c r="AY29" s="843"/>
      <c r="AZ29" s="844" t="s">
        <v>590</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586</v>
      </c>
      <c r="C30" s="794"/>
      <c r="D30" s="794"/>
      <c r="E30" s="794"/>
      <c r="F30" s="794"/>
      <c r="G30" s="794"/>
      <c r="H30" s="794"/>
      <c r="I30" s="794"/>
      <c r="J30" s="794"/>
      <c r="K30" s="794"/>
      <c r="L30" s="794"/>
      <c r="M30" s="794"/>
      <c r="N30" s="794"/>
      <c r="O30" s="794"/>
      <c r="P30" s="795"/>
      <c r="Q30" s="796">
        <v>1169</v>
      </c>
      <c r="R30" s="797"/>
      <c r="S30" s="797"/>
      <c r="T30" s="797"/>
      <c r="U30" s="797"/>
      <c r="V30" s="797">
        <v>1167</v>
      </c>
      <c r="W30" s="797"/>
      <c r="X30" s="797"/>
      <c r="Y30" s="797"/>
      <c r="Z30" s="797"/>
      <c r="AA30" s="797">
        <v>2</v>
      </c>
      <c r="AB30" s="797"/>
      <c r="AC30" s="797"/>
      <c r="AD30" s="797"/>
      <c r="AE30" s="798"/>
      <c r="AF30" s="799">
        <v>2</v>
      </c>
      <c r="AG30" s="800"/>
      <c r="AH30" s="800"/>
      <c r="AI30" s="800"/>
      <c r="AJ30" s="801"/>
      <c r="AK30" s="847">
        <v>231</v>
      </c>
      <c r="AL30" s="843"/>
      <c r="AM30" s="843"/>
      <c r="AN30" s="843"/>
      <c r="AO30" s="843"/>
      <c r="AP30" s="843" t="s">
        <v>590</v>
      </c>
      <c r="AQ30" s="843"/>
      <c r="AR30" s="843"/>
      <c r="AS30" s="843"/>
      <c r="AT30" s="843"/>
      <c r="AU30" s="843" t="s">
        <v>590</v>
      </c>
      <c r="AV30" s="843"/>
      <c r="AW30" s="843"/>
      <c r="AX30" s="843"/>
      <c r="AY30" s="843"/>
      <c r="AZ30" s="844" t="s">
        <v>590</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587</v>
      </c>
      <c r="C31" s="794"/>
      <c r="D31" s="794"/>
      <c r="E31" s="794"/>
      <c r="F31" s="794"/>
      <c r="G31" s="794"/>
      <c r="H31" s="794"/>
      <c r="I31" s="794"/>
      <c r="J31" s="794"/>
      <c r="K31" s="794"/>
      <c r="L31" s="794"/>
      <c r="M31" s="794"/>
      <c r="N31" s="794"/>
      <c r="O31" s="794"/>
      <c r="P31" s="795"/>
      <c r="Q31" s="796">
        <v>1981</v>
      </c>
      <c r="R31" s="797"/>
      <c r="S31" s="797"/>
      <c r="T31" s="797"/>
      <c r="U31" s="797"/>
      <c r="V31" s="797">
        <v>1754</v>
      </c>
      <c r="W31" s="797"/>
      <c r="X31" s="797"/>
      <c r="Y31" s="797"/>
      <c r="Z31" s="797"/>
      <c r="AA31" s="797">
        <v>227</v>
      </c>
      <c r="AB31" s="797"/>
      <c r="AC31" s="797"/>
      <c r="AD31" s="797"/>
      <c r="AE31" s="798"/>
      <c r="AF31" s="799">
        <v>2344</v>
      </c>
      <c r="AG31" s="800"/>
      <c r="AH31" s="800"/>
      <c r="AI31" s="800"/>
      <c r="AJ31" s="801"/>
      <c r="AK31" s="848">
        <v>158</v>
      </c>
      <c r="AL31" s="849"/>
      <c r="AM31" s="849"/>
      <c r="AN31" s="849"/>
      <c r="AO31" s="847"/>
      <c r="AP31" s="849">
        <v>1481</v>
      </c>
      <c r="AQ31" s="849"/>
      <c r="AR31" s="849"/>
      <c r="AS31" s="849"/>
      <c r="AT31" s="847"/>
      <c r="AU31" s="849">
        <v>777</v>
      </c>
      <c r="AV31" s="849"/>
      <c r="AW31" s="849"/>
      <c r="AX31" s="849"/>
      <c r="AY31" s="847"/>
      <c r="AZ31" s="844" t="s">
        <v>518</v>
      </c>
      <c r="BA31" s="844"/>
      <c r="BB31" s="844"/>
      <c r="BC31" s="844"/>
      <c r="BD31" s="844"/>
      <c r="BE31" s="845" t="s">
        <v>591</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589</v>
      </c>
      <c r="C32" s="794"/>
      <c r="D32" s="794"/>
      <c r="E32" s="794"/>
      <c r="F32" s="794"/>
      <c r="G32" s="794"/>
      <c r="H32" s="794"/>
      <c r="I32" s="794"/>
      <c r="J32" s="794"/>
      <c r="K32" s="794"/>
      <c r="L32" s="794"/>
      <c r="M32" s="794"/>
      <c r="N32" s="794"/>
      <c r="O32" s="794"/>
      <c r="P32" s="795"/>
      <c r="Q32" s="796">
        <v>74</v>
      </c>
      <c r="R32" s="797"/>
      <c r="S32" s="797"/>
      <c r="T32" s="797"/>
      <c r="U32" s="797"/>
      <c r="V32" s="797">
        <v>68</v>
      </c>
      <c r="W32" s="797"/>
      <c r="X32" s="797"/>
      <c r="Y32" s="797"/>
      <c r="Z32" s="797"/>
      <c r="AA32" s="797">
        <v>6</v>
      </c>
      <c r="AB32" s="797"/>
      <c r="AC32" s="797"/>
      <c r="AD32" s="797"/>
      <c r="AE32" s="798"/>
      <c r="AF32" s="799">
        <v>52</v>
      </c>
      <c r="AG32" s="800"/>
      <c r="AH32" s="800"/>
      <c r="AI32" s="800"/>
      <c r="AJ32" s="801"/>
      <c r="AK32" s="848">
        <v>27</v>
      </c>
      <c r="AL32" s="849"/>
      <c r="AM32" s="849"/>
      <c r="AN32" s="849"/>
      <c r="AO32" s="847"/>
      <c r="AP32" s="849">
        <v>769</v>
      </c>
      <c r="AQ32" s="849"/>
      <c r="AR32" s="849"/>
      <c r="AS32" s="849"/>
      <c r="AT32" s="847"/>
      <c r="AU32" s="849">
        <v>769</v>
      </c>
      <c r="AV32" s="849"/>
      <c r="AW32" s="849"/>
      <c r="AX32" s="849"/>
      <c r="AY32" s="847"/>
      <c r="AZ32" s="844" t="s">
        <v>518</v>
      </c>
      <c r="BA32" s="844"/>
      <c r="BB32" s="844"/>
      <c r="BC32" s="844"/>
      <c r="BD32" s="844"/>
      <c r="BE32" s="845" t="s">
        <v>591</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t="s">
        <v>588</v>
      </c>
      <c r="C33" s="794"/>
      <c r="D33" s="794"/>
      <c r="E33" s="794"/>
      <c r="F33" s="794"/>
      <c r="G33" s="794"/>
      <c r="H33" s="794"/>
      <c r="I33" s="794"/>
      <c r="J33" s="794"/>
      <c r="K33" s="794"/>
      <c r="L33" s="794"/>
      <c r="M33" s="794"/>
      <c r="N33" s="794"/>
      <c r="O33" s="794"/>
      <c r="P33" s="795"/>
      <c r="Q33" s="796">
        <v>2739</v>
      </c>
      <c r="R33" s="797"/>
      <c r="S33" s="797"/>
      <c r="T33" s="797"/>
      <c r="U33" s="797"/>
      <c r="V33" s="797">
        <v>2499</v>
      </c>
      <c r="W33" s="797"/>
      <c r="X33" s="797"/>
      <c r="Y33" s="797"/>
      <c r="Z33" s="797"/>
      <c r="AA33" s="797">
        <v>240</v>
      </c>
      <c r="AB33" s="797"/>
      <c r="AC33" s="797"/>
      <c r="AD33" s="797"/>
      <c r="AE33" s="798"/>
      <c r="AF33" s="799">
        <v>778</v>
      </c>
      <c r="AG33" s="800"/>
      <c r="AH33" s="800"/>
      <c r="AI33" s="800"/>
      <c r="AJ33" s="801"/>
      <c r="AK33" s="847">
        <v>1340</v>
      </c>
      <c r="AL33" s="843"/>
      <c r="AM33" s="843"/>
      <c r="AN33" s="843"/>
      <c r="AO33" s="843"/>
      <c r="AP33" s="843">
        <v>23378</v>
      </c>
      <c r="AQ33" s="843"/>
      <c r="AR33" s="843"/>
      <c r="AS33" s="843"/>
      <c r="AT33" s="843"/>
      <c r="AU33" s="843">
        <v>14869</v>
      </c>
      <c r="AV33" s="843"/>
      <c r="AW33" s="843"/>
      <c r="AX33" s="843"/>
      <c r="AY33" s="843"/>
      <c r="AZ33" s="844" t="s">
        <v>518</v>
      </c>
      <c r="BA33" s="844"/>
      <c r="BB33" s="844"/>
      <c r="BC33" s="844"/>
      <c r="BD33" s="844"/>
      <c r="BE33" s="845" t="s">
        <v>591</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50"/>
      <c r="R50" s="851"/>
      <c r="S50" s="851"/>
      <c r="T50" s="851"/>
      <c r="U50" s="851"/>
      <c r="V50" s="851"/>
      <c r="W50" s="851"/>
      <c r="X50" s="851"/>
      <c r="Y50" s="851"/>
      <c r="Z50" s="851"/>
      <c r="AA50" s="851"/>
      <c r="AB50" s="851"/>
      <c r="AC50" s="851"/>
      <c r="AD50" s="851"/>
      <c r="AE50" s="852"/>
      <c r="AF50" s="799"/>
      <c r="AG50" s="800"/>
      <c r="AH50" s="800"/>
      <c r="AI50" s="800"/>
      <c r="AJ50" s="801"/>
      <c r="AK50" s="854"/>
      <c r="AL50" s="851"/>
      <c r="AM50" s="851"/>
      <c r="AN50" s="851"/>
      <c r="AO50" s="851"/>
      <c r="AP50" s="851"/>
      <c r="AQ50" s="851"/>
      <c r="AR50" s="851"/>
      <c r="AS50" s="851"/>
      <c r="AT50" s="851"/>
      <c r="AU50" s="851"/>
      <c r="AV50" s="851"/>
      <c r="AW50" s="851"/>
      <c r="AX50" s="851"/>
      <c r="AY50" s="851"/>
      <c r="AZ50" s="853"/>
      <c r="BA50" s="853"/>
      <c r="BB50" s="853"/>
      <c r="BC50" s="853"/>
      <c r="BD50" s="853"/>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50"/>
      <c r="R51" s="851"/>
      <c r="S51" s="851"/>
      <c r="T51" s="851"/>
      <c r="U51" s="851"/>
      <c r="V51" s="851"/>
      <c r="W51" s="851"/>
      <c r="X51" s="851"/>
      <c r="Y51" s="851"/>
      <c r="Z51" s="851"/>
      <c r="AA51" s="851"/>
      <c r="AB51" s="851"/>
      <c r="AC51" s="851"/>
      <c r="AD51" s="851"/>
      <c r="AE51" s="852"/>
      <c r="AF51" s="799"/>
      <c r="AG51" s="800"/>
      <c r="AH51" s="800"/>
      <c r="AI51" s="800"/>
      <c r="AJ51" s="801"/>
      <c r="AK51" s="854"/>
      <c r="AL51" s="851"/>
      <c r="AM51" s="851"/>
      <c r="AN51" s="851"/>
      <c r="AO51" s="851"/>
      <c r="AP51" s="851"/>
      <c r="AQ51" s="851"/>
      <c r="AR51" s="851"/>
      <c r="AS51" s="851"/>
      <c r="AT51" s="851"/>
      <c r="AU51" s="851"/>
      <c r="AV51" s="851"/>
      <c r="AW51" s="851"/>
      <c r="AX51" s="851"/>
      <c r="AY51" s="851"/>
      <c r="AZ51" s="853"/>
      <c r="BA51" s="853"/>
      <c r="BB51" s="853"/>
      <c r="BC51" s="853"/>
      <c r="BD51" s="853"/>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50"/>
      <c r="R52" s="851"/>
      <c r="S52" s="851"/>
      <c r="T52" s="851"/>
      <c r="U52" s="851"/>
      <c r="V52" s="851"/>
      <c r="W52" s="851"/>
      <c r="X52" s="851"/>
      <c r="Y52" s="851"/>
      <c r="Z52" s="851"/>
      <c r="AA52" s="851"/>
      <c r="AB52" s="851"/>
      <c r="AC52" s="851"/>
      <c r="AD52" s="851"/>
      <c r="AE52" s="852"/>
      <c r="AF52" s="799"/>
      <c r="AG52" s="800"/>
      <c r="AH52" s="800"/>
      <c r="AI52" s="800"/>
      <c r="AJ52" s="801"/>
      <c r="AK52" s="854"/>
      <c r="AL52" s="851"/>
      <c r="AM52" s="851"/>
      <c r="AN52" s="851"/>
      <c r="AO52" s="851"/>
      <c r="AP52" s="851"/>
      <c r="AQ52" s="851"/>
      <c r="AR52" s="851"/>
      <c r="AS52" s="851"/>
      <c r="AT52" s="851"/>
      <c r="AU52" s="851"/>
      <c r="AV52" s="851"/>
      <c r="AW52" s="851"/>
      <c r="AX52" s="851"/>
      <c r="AY52" s="851"/>
      <c r="AZ52" s="853"/>
      <c r="BA52" s="853"/>
      <c r="BB52" s="853"/>
      <c r="BC52" s="853"/>
      <c r="BD52" s="853"/>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50"/>
      <c r="R53" s="851"/>
      <c r="S53" s="851"/>
      <c r="T53" s="851"/>
      <c r="U53" s="851"/>
      <c r="V53" s="851"/>
      <c r="W53" s="851"/>
      <c r="X53" s="851"/>
      <c r="Y53" s="851"/>
      <c r="Z53" s="851"/>
      <c r="AA53" s="851"/>
      <c r="AB53" s="851"/>
      <c r="AC53" s="851"/>
      <c r="AD53" s="851"/>
      <c r="AE53" s="852"/>
      <c r="AF53" s="799"/>
      <c r="AG53" s="800"/>
      <c r="AH53" s="800"/>
      <c r="AI53" s="800"/>
      <c r="AJ53" s="801"/>
      <c r="AK53" s="854"/>
      <c r="AL53" s="851"/>
      <c r="AM53" s="851"/>
      <c r="AN53" s="851"/>
      <c r="AO53" s="851"/>
      <c r="AP53" s="851"/>
      <c r="AQ53" s="851"/>
      <c r="AR53" s="851"/>
      <c r="AS53" s="851"/>
      <c r="AT53" s="851"/>
      <c r="AU53" s="851"/>
      <c r="AV53" s="851"/>
      <c r="AW53" s="851"/>
      <c r="AX53" s="851"/>
      <c r="AY53" s="851"/>
      <c r="AZ53" s="853"/>
      <c r="BA53" s="853"/>
      <c r="BB53" s="853"/>
      <c r="BC53" s="853"/>
      <c r="BD53" s="853"/>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50"/>
      <c r="R54" s="851"/>
      <c r="S54" s="851"/>
      <c r="T54" s="851"/>
      <c r="U54" s="851"/>
      <c r="V54" s="851"/>
      <c r="W54" s="851"/>
      <c r="X54" s="851"/>
      <c r="Y54" s="851"/>
      <c r="Z54" s="851"/>
      <c r="AA54" s="851"/>
      <c r="AB54" s="851"/>
      <c r="AC54" s="851"/>
      <c r="AD54" s="851"/>
      <c r="AE54" s="852"/>
      <c r="AF54" s="799"/>
      <c r="AG54" s="800"/>
      <c r="AH54" s="800"/>
      <c r="AI54" s="800"/>
      <c r="AJ54" s="801"/>
      <c r="AK54" s="854"/>
      <c r="AL54" s="851"/>
      <c r="AM54" s="851"/>
      <c r="AN54" s="851"/>
      <c r="AO54" s="851"/>
      <c r="AP54" s="851"/>
      <c r="AQ54" s="851"/>
      <c r="AR54" s="851"/>
      <c r="AS54" s="851"/>
      <c r="AT54" s="851"/>
      <c r="AU54" s="851"/>
      <c r="AV54" s="851"/>
      <c r="AW54" s="851"/>
      <c r="AX54" s="851"/>
      <c r="AY54" s="851"/>
      <c r="AZ54" s="853"/>
      <c r="BA54" s="853"/>
      <c r="BB54" s="853"/>
      <c r="BC54" s="853"/>
      <c r="BD54" s="853"/>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50"/>
      <c r="R55" s="851"/>
      <c r="S55" s="851"/>
      <c r="T55" s="851"/>
      <c r="U55" s="851"/>
      <c r="V55" s="851"/>
      <c r="W55" s="851"/>
      <c r="X55" s="851"/>
      <c r="Y55" s="851"/>
      <c r="Z55" s="851"/>
      <c r="AA55" s="851"/>
      <c r="AB55" s="851"/>
      <c r="AC55" s="851"/>
      <c r="AD55" s="851"/>
      <c r="AE55" s="852"/>
      <c r="AF55" s="799"/>
      <c r="AG55" s="800"/>
      <c r="AH55" s="800"/>
      <c r="AI55" s="800"/>
      <c r="AJ55" s="801"/>
      <c r="AK55" s="854"/>
      <c r="AL55" s="851"/>
      <c r="AM55" s="851"/>
      <c r="AN55" s="851"/>
      <c r="AO55" s="851"/>
      <c r="AP55" s="851"/>
      <c r="AQ55" s="851"/>
      <c r="AR55" s="851"/>
      <c r="AS55" s="851"/>
      <c r="AT55" s="851"/>
      <c r="AU55" s="851"/>
      <c r="AV55" s="851"/>
      <c r="AW55" s="851"/>
      <c r="AX55" s="851"/>
      <c r="AY55" s="851"/>
      <c r="AZ55" s="853"/>
      <c r="BA55" s="853"/>
      <c r="BB55" s="853"/>
      <c r="BC55" s="853"/>
      <c r="BD55" s="853"/>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50"/>
      <c r="R56" s="851"/>
      <c r="S56" s="851"/>
      <c r="T56" s="851"/>
      <c r="U56" s="851"/>
      <c r="V56" s="851"/>
      <c r="W56" s="851"/>
      <c r="X56" s="851"/>
      <c r="Y56" s="851"/>
      <c r="Z56" s="851"/>
      <c r="AA56" s="851"/>
      <c r="AB56" s="851"/>
      <c r="AC56" s="851"/>
      <c r="AD56" s="851"/>
      <c r="AE56" s="852"/>
      <c r="AF56" s="799"/>
      <c r="AG56" s="800"/>
      <c r="AH56" s="800"/>
      <c r="AI56" s="800"/>
      <c r="AJ56" s="801"/>
      <c r="AK56" s="854"/>
      <c r="AL56" s="851"/>
      <c r="AM56" s="851"/>
      <c r="AN56" s="851"/>
      <c r="AO56" s="851"/>
      <c r="AP56" s="851"/>
      <c r="AQ56" s="851"/>
      <c r="AR56" s="851"/>
      <c r="AS56" s="851"/>
      <c r="AT56" s="851"/>
      <c r="AU56" s="851"/>
      <c r="AV56" s="851"/>
      <c r="AW56" s="851"/>
      <c r="AX56" s="851"/>
      <c r="AY56" s="851"/>
      <c r="AZ56" s="853"/>
      <c r="BA56" s="853"/>
      <c r="BB56" s="853"/>
      <c r="BC56" s="853"/>
      <c r="BD56" s="853"/>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50"/>
      <c r="R57" s="851"/>
      <c r="S57" s="851"/>
      <c r="T57" s="851"/>
      <c r="U57" s="851"/>
      <c r="V57" s="851"/>
      <c r="W57" s="851"/>
      <c r="X57" s="851"/>
      <c r="Y57" s="851"/>
      <c r="Z57" s="851"/>
      <c r="AA57" s="851"/>
      <c r="AB57" s="851"/>
      <c r="AC57" s="851"/>
      <c r="AD57" s="851"/>
      <c r="AE57" s="852"/>
      <c r="AF57" s="799"/>
      <c r="AG57" s="800"/>
      <c r="AH57" s="800"/>
      <c r="AI57" s="800"/>
      <c r="AJ57" s="801"/>
      <c r="AK57" s="854"/>
      <c r="AL57" s="851"/>
      <c r="AM57" s="851"/>
      <c r="AN57" s="851"/>
      <c r="AO57" s="851"/>
      <c r="AP57" s="851"/>
      <c r="AQ57" s="851"/>
      <c r="AR57" s="851"/>
      <c r="AS57" s="851"/>
      <c r="AT57" s="851"/>
      <c r="AU57" s="851"/>
      <c r="AV57" s="851"/>
      <c r="AW57" s="851"/>
      <c r="AX57" s="851"/>
      <c r="AY57" s="851"/>
      <c r="AZ57" s="853"/>
      <c r="BA57" s="853"/>
      <c r="BB57" s="853"/>
      <c r="BC57" s="853"/>
      <c r="BD57" s="853"/>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50"/>
      <c r="R58" s="851"/>
      <c r="S58" s="851"/>
      <c r="T58" s="851"/>
      <c r="U58" s="851"/>
      <c r="V58" s="851"/>
      <c r="W58" s="851"/>
      <c r="X58" s="851"/>
      <c r="Y58" s="851"/>
      <c r="Z58" s="851"/>
      <c r="AA58" s="851"/>
      <c r="AB58" s="851"/>
      <c r="AC58" s="851"/>
      <c r="AD58" s="851"/>
      <c r="AE58" s="852"/>
      <c r="AF58" s="799"/>
      <c r="AG58" s="800"/>
      <c r="AH58" s="800"/>
      <c r="AI58" s="800"/>
      <c r="AJ58" s="801"/>
      <c r="AK58" s="854"/>
      <c r="AL58" s="851"/>
      <c r="AM58" s="851"/>
      <c r="AN58" s="851"/>
      <c r="AO58" s="851"/>
      <c r="AP58" s="851"/>
      <c r="AQ58" s="851"/>
      <c r="AR58" s="851"/>
      <c r="AS58" s="851"/>
      <c r="AT58" s="851"/>
      <c r="AU58" s="851"/>
      <c r="AV58" s="851"/>
      <c r="AW58" s="851"/>
      <c r="AX58" s="851"/>
      <c r="AY58" s="851"/>
      <c r="AZ58" s="853"/>
      <c r="BA58" s="853"/>
      <c r="BB58" s="853"/>
      <c r="BC58" s="853"/>
      <c r="BD58" s="853"/>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50"/>
      <c r="R59" s="851"/>
      <c r="S59" s="851"/>
      <c r="T59" s="851"/>
      <c r="U59" s="851"/>
      <c r="V59" s="851"/>
      <c r="W59" s="851"/>
      <c r="X59" s="851"/>
      <c r="Y59" s="851"/>
      <c r="Z59" s="851"/>
      <c r="AA59" s="851"/>
      <c r="AB59" s="851"/>
      <c r="AC59" s="851"/>
      <c r="AD59" s="851"/>
      <c r="AE59" s="852"/>
      <c r="AF59" s="799"/>
      <c r="AG59" s="800"/>
      <c r="AH59" s="800"/>
      <c r="AI59" s="800"/>
      <c r="AJ59" s="801"/>
      <c r="AK59" s="854"/>
      <c r="AL59" s="851"/>
      <c r="AM59" s="851"/>
      <c r="AN59" s="851"/>
      <c r="AO59" s="851"/>
      <c r="AP59" s="851"/>
      <c r="AQ59" s="851"/>
      <c r="AR59" s="851"/>
      <c r="AS59" s="851"/>
      <c r="AT59" s="851"/>
      <c r="AU59" s="851"/>
      <c r="AV59" s="851"/>
      <c r="AW59" s="851"/>
      <c r="AX59" s="851"/>
      <c r="AY59" s="851"/>
      <c r="AZ59" s="853"/>
      <c r="BA59" s="853"/>
      <c r="BB59" s="853"/>
      <c r="BC59" s="853"/>
      <c r="BD59" s="853"/>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50"/>
      <c r="R60" s="851"/>
      <c r="S60" s="851"/>
      <c r="T60" s="851"/>
      <c r="U60" s="851"/>
      <c r="V60" s="851"/>
      <c r="W60" s="851"/>
      <c r="X60" s="851"/>
      <c r="Y60" s="851"/>
      <c r="Z60" s="851"/>
      <c r="AA60" s="851"/>
      <c r="AB60" s="851"/>
      <c r="AC60" s="851"/>
      <c r="AD60" s="851"/>
      <c r="AE60" s="852"/>
      <c r="AF60" s="799"/>
      <c r="AG60" s="800"/>
      <c r="AH60" s="800"/>
      <c r="AI60" s="800"/>
      <c r="AJ60" s="801"/>
      <c r="AK60" s="854"/>
      <c r="AL60" s="851"/>
      <c r="AM60" s="851"/>
      <c r="AN60" s="851"/>
      <c r="AO60" s="851"/>
      <c r="AP60" s="851"/>
      <c r="AQ60" s="851"/>
      <c r="AR60" s="851"/>
      <c r="AS60" s="851"/>
      <c r="AT60" s="851"/>
      <c r="AU60" s="851"/>
      <c r="AV60" s="851"/>
      <c r="AW60" s="851"/>
      <c r="AX60" s="851"/>
      <c r="AY60" s="851"/>
      <c r="AZ60" s="853"/>
      <c r="BA60" s="853"/>
      <c r="BB60" s="853"/>
      <c r="BC60" s="853"/>
      <c r="BD60" s="853"/>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50"/>
      <c r="R61" s="851"/>
      <c r="S61" s="851"/>
      <c r="T61" s="851"/>
      <c r="U61" s="851"/>
      <c r="V61" s="851"/>
      <c r="W61" s="851"/>
      <c r="X61" s="851"/>
      <c r="Y61" s="851"/>
      <c r="Z61" s="851"/>
      <c r="AA61" s="851"/>
      <c r="AB61" s="851"/>
      <c r="AC61" s="851"/>
      <c r="AD61" s="851"/>
      <c r="AE61" s="852"/>
      <c r="AF61" s="799"/>
      <c r="AG61" s="800"/>
      <c r="AH61" s="800"/>
      <c r="AI61" s="800"/>
      <c r="AJ61" s="801"/>
      <c r="AK61" s="854"/>
      <c r="AL61" s="851"/>
      <c r="AM61" s="851"/>
      <c r="AN61" s="851"/>
      <c r="AO61" s="851"/>
      <c r="AP61" s="851"/>
      <c r="AQ61" s="851"/>
      <c r="AR61" s="851"/>
      <c r="AS61" s="851"/>
      <c r="AT61" s="851"/>
      <c r="AU61" s="851"/>
      <c r="AV61" s="851"/>
      <c r="AW61" s="851"/>
      <c r="AX61" s="851"/>
      <c r="AY61" s="851"/>
      <c r="AZ61" s="853"/>
      <c r="BA61" s="853"/>
      <c r="BB61" s="853"/>
      <c r="BC61" s="853"/>
      <c r="BD61" s="853"/>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50"/>
      <c r="R62" s="851"/>
      <c r="S62" s="851"/>
      <c r="T62" s="851"/>
      <c r="U62" s="851"/>
      <c r="V62" s="851"/>
      <c r="W62" s="851"/>
      <c r="X62" s="851"/>
      <c r="Y62" s="851"/>
      <c r="Z62" s="851"/>
      <c r="AA62" s="851"/>
      <c r="AB62" s="851"/>
      <c r="AC62" s="851"/>
      <c r="AD62" s="851"/>
      <c r="AE62" s="852"/>
      <c r="AF62" s="799"/>
      <c r="AG62" s="800"/>
      <c r="AH62" s="800"/>
      <c r="AI62" s="800"/>
      <c r="AJ62" s="801"/>
      <c r="AK62" s="854"/>
      <c r="AL62" s="851"/>
      <c r="AM62" s="851"/>
      <c r="AN62" s="851"/>
      <c r="AO62" s="851"/>
      <c r="AP62" s="851"/>
      <c r="AQ62" s="851"/>
      <c r="AR62" s="851"/>
      <c r="AS62" s="851"/>
      <c r="AT62" s="851"/>
      <c r="AU62" s="851"/>
      <c r="AV62" s="851"/>
      <c r="AW62" s="851"/>
      <c r="AX62" s="851"/>
      <c r="AY62" s="851"/>
      <c r="AZ62" s="853"/>
      <c r="BA62" s="853"/>
      <c r="BB62" s="853"/>
      <c r="BC62" s="853"/>
      <c r="BD62" s="853"/>
      <c r="BE62" s="845"/>
      <c r="BF62" s="845"/>
      <c r="BG62" s="845"/>
      <c r="BH62" s="845"/>
      <c r="BI62" s="846"/>
      <c r="BJ62" s="862" t="s">
        <v>407</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394</v>
      </c>
      <c r="B63" s="802" t="s">
        <v>408</v>
      </c>
      <c r="C63" s="803"/>
      <c r="D63" s="803"/>
      <c r="E63" s="803"/>
      <c r="F63" s="803"/>
      <c r="G63" s="803"/>
      <c r="H63" s="803"/>
      <c r="I63" s="803"/>
      <c r="J63" s="803"/>
      <c r="K63" s="803"/>
      <c r="L63" s="803"/>
      <c r="M63" s="803"/>
      <c r="N63" s="803"/>
      <c r="O63" s="803"/>
      <c r="P63" s="804"/>
      <c r="Q63" s="855"/>
      <c r="R63" s="856"/>
      <c r="S63" s="856"/>
      <c r="T63" s="856"/>
      <c r="U63" s="856"/>
      <c r="V63" s="856"/>
      <c r="W63" s="856"/>
      <c r="X63" s="856"/>
      <c r="Y63" s="856"/>
      <c r="Z63" s="856"/>
      <c r="AA63" s="856"/>
      <c r="AB63" s="856"/>
      <c r="AC63" s="856"/>
      <c r="AD63" s="856"/>
      <c r="AE63" s="857"/>
      <c r="AF63" s="858">
        <v>3429</v>
      </c>
      <c r="AG63" s="859"/>
      <c r="AH63" s="859"/>
      <c r="AI63" s="859"/>
      <c r="AJ63" s="860"/>
      <c r="AK63" s="861"/>
      <c r="AL63" s="856"/>
      <c r="AM63" s="856"/>
      <c r="AN63" s="856"/>
      <c r="AO63" s="856"/>
      <c r="AP63" s="859"/>
      <c r="AQ63" s="859"/>
      <c r="AR63" s="859"/>
      <c r="AS63" s="859"/>
      <c r="AT63" s="859"/>
      <c r="AU63" s="859"/>
      <c r="AV63" s="859"/>
      <c r="AW63" s="859"/>
      <c r="AX63" s="859"/>
      <c r="AY63" s="859"/>
      <c r="AZ63" s="863"/>
      <c r="BA63" s="863"/>
      <c r="BB63" s="863"/>
      <c r="BC63" s="863"/>
      <c r="BD63" s="863"/>
      <c r="BE63" s="864"/>
      <c r="BF63" s="864"/>
      <c r="BG63" s="864"/>
      <c r="BH63" s="864"/>
      <c r="BI63" s="865"/>
      <c r="BJ63" s="866" t="s">
        <v>409</v>
      </c>
      <c r="BK63" s="867"/>
      <c r="BL63" s="867"/>
      <c r="BM63" s="867"/>
      <c r="BN63" s="868"/>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410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411</v>
      </c>
      <c r="B66" s="741"/>
      <c r="C66" s="741"/>
      <c r="D66" s="741"/>
      <c r="E66" s="741"/>
      <c r="F66" s="741"/>
      <c r="G66" s="741"/>
      <c r="H66" s="741"/>
      <c r="I66" s="741"/>
      <c r="J66" s="741"/>
      <c r="K66" s="741"/>
      <c r="L66" s="741"/>
      <c r="M66" s="741"/>
      <c r="N66" s="741"/>
      <c r="O66" s="741"/>
      <c r="P66" s="742"/>
      <c r="Q66" s="746" t="s">
        <v>399</v>
      </c>
      <c r="R66" s="747"/>
      <c r="S66" s="747"/>
      <c r="T66" s="747"/>
      <c r="U66" s="748"/>
      <c r="V66" s="746" t="s">
        <v>412</v>
      </c>
      <c r="W66" s="747"/>
      <c r="X66" s="747"/>
      <c r="Y66" s="747"/>
      <c r="Z66" s="748"/>
      <c r="AA66" s="746" t="s">
        <v>401</v>
      </c>
      <c r="AB66" s="747"/>
      <c r="AC66" s="747"/>
      <c r="AD66" s="747"/>
      <c r="AE66" s="748"/>
      <c r="AF66" s="869" t="s">
        <v>402</v>
      </c>
      <c r="AG66" s="828"/>
      <c r="AH66" s="828"/>
      <c r="AI66" s="828"/>
      <c r="AJ66" s="870"/>
      <c r="AK66" s="746" t="s">
        <v>413</v>
      </c>
      <c r="AL66" s="741"/>
      <c r="AM66" s="741"/>
      <c r="AN66" s="741"/>
      <c r="AO66" s="742"/>
      <c r="AP66" s="746" t="s">
        <v>414</v>
      </c>
      <c r="AQ66" s="747"/>
      <c r="AR66" s="747"/>
      <c r="AS66" s="747"/>
      <c r="AT66" s="748"/>
      <c r="AU66" s="746" t="s">
        <v>415</v>
      </c>
      <c r="AV66" s="747"/>
      <c r="AW66" s="747"/>
      <c r="AX66" s="747"/>
      <c r="AY66" s="748"/>
      <c r="AZ66" s="746" t="s">
        <v>382</v>
      </c>
      <c r="BA66" s="747"/>
      <c r="BB66" s="747"/>
      <c r="BC66" s="747"/>
      <c r="BD66" s="753"/>
      <c r="BE66" s="235"/>
      <c r="BF66" s="235"/>
      <c r="BG66" s="235"/>
      <c r="BH66" s="235"/>
      <c r="BI66" s="235"/>
      <c r="BJ66" s="235"/>
      <c r="BK66" s="235"/>
      <c r="BL66" s="235"/>
      <c r="BM66" s="235"/>
      <c r="BN66" s="235"/>
      <c r="BO66" s="235"/>
      <c r="BP66" s="235"/>
      <c r="BQ66" s="232">
        <v>60</v>
      </c>
      <c r="BR66" s="237"/>
      <c r="BS66" s="874"/>
      <c r="BT66" s="875"/>
      <c r="BU66" s="875"/>
      <c r="BV66" s="875"/>
      <c r="BW66" s="875"/>
      <c r="BX66" s="875"/>
      <c r="BY66" s="875"/>
      <c r="BZ66" s="875"/>
      <c r="CA66" s="875"/>
      <c r="CB66" s="875"/>
      <c r="CC66" s="875"/>
      <c r="CD66" s="875"/>
      <c r="CE66" s="875"/>
      <c r="CF66" s="875"/>
      <c r="CG66" s="880"/>
      <c r="CH66" s="877"/>
      <c r="CI66" s="878"/>
      <c r="CJ66" s="878"/>
      <c r="CK66" s="878"/>
      <c r="CL66" s="879"/>
      <c r="CM66" s="877"/>
      <c r="CN66" s="878"/>
      <c r="CO66" s="878"/>
      <c r="CP66" s="878"/>
      <c r="CQ66" s="879"/>
      <c r="CR66" s="877"/>
      <c r="CS66" s="878"/>
      <c r="CT66" s="878"/>
      <c r="CU66" s="878"/>
      <c r="CV66" s="879"/>
      <c r="CW66" s="877"/>
      <c r="CX66" s="878"/>
      <c r="CY66" s="878"/>
      <c r="CZ66" s="878"/>
      <c r="DA66" s="879"/>
      <c r="DB66" s="877"/>
      <c r="DC66" s="878"/>
      <c r="DD66" s="878"/>
      <c r="DE66" s="878"/>
      <c r="DF66" s="879"/>
      <c r="DG66" s="877"/>
      <c r="DH66" s="878"/>
      <c r="DI66" s="878"/>
      <c r="DJ66" s="878"/>
      <c r="DK66" s="879"/>
      <c r="DL66" s="877"/>
      <c r="DM66" s="878"/>
      <c r="DN66" s="878"/>
      <c r="DO66" s="878"/>
      <c r="DP66" s="879"/>
      <c r="DQ66" s="877"/>
      <c r="DR66" s="878"/>
      <c r="DS66" s="878"/>
      <c r="DT66" s="878"/>
      <c r="DU66" s="879"/>
      <c r="DV66" s="874"/>
      <c r="DW66" s="875"/>
      <c r="DX66" s="875"/>
      <c r="DY66" s="875"/>
      <c r="DZ66" s="876"/>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71"/>
      <c r="AG67" s="831"/>
      <c r="AH67" s="831"/>
      <c r="AI67" s="831"/>
      <c r="AJ67" s="872"/>
      <c r="AK67" s="873"/>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4"/>
      <c r="BT67" s="875"/>
      <c r="BU67" s="875"/>
      <c r="BV67" s="875"/>
      <c r="BW67" s="875"/>
      <c r="BX67" s="875"/>
      <c r="BY67" s="875"/>
      <c r="BZ67" s="875"/>
      <c r="CA67" s="875"/>
      <c r="CB67" s="875"/>
      <c r="CC67" s="875"/>
      <c r="CD67" s="875"/>
      <c r="CE67" s="875"/>
      <c r="CF67" s="875"/>
      <c r="CG67" s="880"/>
      <c r="CH67" s="877"/>
      <c r="CI67" s="878"/>
      <c r="CJ67" s="878"/>
      <c r="CK67" s="878"/>
      <c r="CL67" s="879"/>
      <c r="CM67" s="877"/>
      <c r="CN67" s="878"/>
      <c r="CO67" s="878"/>
      <c r="CP67" s="878"/>
      <c r="CQ67" s="879"/>
      <c r="CR67" s="877"/>
      <c r="CS67" s="878"/>
      <c r="CT67" s="878"/>
      <c r="CU67" s="878"/>
      <c r="CV67" s="879"/>
      <c r="CW67" s="877"/>
      <c r="CX67" s="878"/>
      <c r="CY67" s="878"/>
      <c r="CZ67" s="878"/>
      <c r="DA67" s="879"/>
      <c r="DB67" s="877"/>
      <c r="DC67" s="878"/>
      <c r="DD67" s="878"/>
      <c r="DE67" s="878"/>
      <c r="DF67" s="879"/>
      <c r="DG67" s="877"/>
      <c r="DH67" s="878"/>
      <c r="DI67" s="878"/>
      <c r="DJ67" s="878"/>
      <c r="DK67" s="879"/>
      <c r="DL67" s="877"/>
      <c r="DM67" s="878"/>
      <c r="DN67" s="878"/>
      <c r="DO67" s="878"/>
      <c r="DP67" s="879"/>
      <c r="DQ67" s="877"/>
      <c r="DR67" s="878"/>
      <c r="DS67" s="878"/>
      <c r="DT67" s="878"/>
      <c r="DU67" s="879"/>
      <c r="DV67" s="874"/>
      <c r="DW67" s="875"/>
      <c r="DX67" s="875"/>
      <c r="DY67" s="875"/>
      <c r="DZ67" s="876"/>
      <c r="EA67" s="224"/>
    </row>
    <row r="68" spans="1:131" ht="26.25" customHeight="1" thickTop="1" x14ac:dyDescent="0.2">
      <c r="A68" s="230">
        <v>1</v>
      </c>
      <c r="B68" s="884" t="s">
        <v>592</v>
      </c>
      <c r="C68" s="885"/>
      <c r="D68" s="885"/>
      <c r="E68" s="885"/>
      <c r="F68" s="885"/>
      <c r="G68" s="885"/>
      <c r="H68" s="885"/>
      <c r="I68" s="885"/>
      <c r="J68" s="885"/>
      <c r="K68" s="885"/>
      <c r="L68" s="885"/>
      <c r="M68" s="885"/>
      <c r="N68" s="885"/>
      <c r="O68" s="885"/>
      <c r="P68" s="886"/>
      <c r="Q68" s="887"/>
      <c r="R68" s="881"/>
      <c r="S68" s="881"/>
      <c r="T68" s="881"/>
      <c r="U68" s="881"/>
      <c r="V68" s="881"/>
      <c r="W68" s="881"/>
      <c r="X68" s="881"/>
      <c r="Y68" s="881"/>
      <c r="Z68" s="881"/>
      <c r="AA68" s="881">
        <f>Q68-V68</f>
        <v>0</v>
      </c>
      <c r="AB68" s="881"/>
      <c r="AC68" s="881"/>
      <c r="AD68" s="881"/>
      <c r="AE68" s="881"/>
      <c r="AF68" s="881">
        <v>3405</v>
      </c>
      <c r="AG68" s="881"/>
      <c r="AH68" s="881"/>
      <c r="AI68" s="881"/>
      <c r="AJ68" s="881"/>
      <c r="AK68" s="843" t="s">
        <v>590</v>
      </c>
      <c r="AL68" s="843"/>
      <c r="AM68" s="843"/>
      <c r="AN68" s="843"/>
      <c r="AO68" s="843"/>
      <c r="AP68" s="881"/>
      <c r="AQ68" s="881"/>
      <c r="AR68" s="881"/>
      <c r="AS68" s="881"/>
      <c r="AT68" s="881"/>
      <c r="AU68" s="881" t="s">
        <v>590</v>
      </c>
      <c r="AV68" s="881"/>
      <c r="AW68" s="881"/>
      <c r="AX68" s="881"/>
      <c r="AY68" s="881"/>
      <c r="AZ68" s="882"/>
      <c r="BA68" s="882"/>
      <c r="BB68" s="882"/>
      <c r="BC68" s="882"/>
      <c r="BD68" s="883"/>
      <c r="BE68" s="235"/>
      <c r="BF68" s="235"/>
      <c r="BG68" s="235"/>
      <c r="BH68" s="235"/>
      <c r="BI68" s="235"/>
      <c r="BJ68" s="235"/>
      <c r="BK68" s="235"/>
      <c r="BL68" s="235"/>
      <c r="BM68" s="235"/>
      <c r="BN68" s="235"/>
      <c r="BO68" s="235"/>
      <c r="BP68" s="235"/>
      <c r="BQ68" s="232">
        <v>62</v>
      </c>
      <c r="BR68" s="237"/>
      <c r="BS68" s="874"/>
      <c r="BT68" s="875"/>
      <c r="BU68" s="875"/>
      <c r="BV68" s="875"/>
      <c r="BW68" s="875"/>
      <c r="BX68" s="875"/>
      <c r="BY68" s="875"/>
      <c r="BZ68" s="875"/>
      <c r="CA68" s="875"/>
      <c r="CB68" s="875"/>
      <c r="CC68" s="875"/>
      <c r="CD68" s="875"/>
      <c r="CE68" s="875"/>
      <c r="CF68" s="875"/>
      <c r="CG68" s="880"/>
      <c r="CH68" s="877"/>
      <c r="CI68" s="878"/>
      <c r="CJ68" s="878"/>
      <c r="CK68" s="878"/>
      <c r="CL68" s="879"/>
      <c r="CM68" s="877"/>
      <c r="CN68" s="878"/>
      <c r="CO68" s="878"/>
      <c r="CP68" s="878"/>
      <c r="CQ68" s="879"/>
      <c r="CR68" s="877"/>
      <c r="CS68" s="878"/>
      <c r="CT68" s="878"/>
      <c r="CU68" s="878"/>
      <c r="CV68" s="879"/>
      <c r="CW68" s="877"/>
      <c r="CX68" s="878"/>
      <c r="CY68" s="878"/>
      <c r="CZ68" s="878"/>
      <c r="DA68" s="879"/>
      <c r="DB68" s="877"/>
      <c r="DC68" s="878"/>
      <c r="DD68" s="878"/>
      <c r="DE68" s="878"/>
      <c r="DF68" s="879"/>
      <c r="DG68" s="877"/>
      <c r="DH68" s="878"/>
      <c r="DI68" s="878"/>
      <c r="DJ68" s="878"/>
      <c r="DK68" s="879"/>
      <c r="DL68" s="877"/>
      <c r="DM68" s="878"/>
      <c r="DN68" s="878"/>
      <c r="DO68" s="878"/>
      <c r="DP68" s="879"/>
      <c r="DQ68" s="877"/>
      <c r="DR68" s="878"/>
      <c r="DS68" s="878"/>
      <c r="DT68" s="878"/>
      <c r="DU68" s="879"/>
      <c r="DV68" s="874"/>
      <c r="DW68" s="875"/>
      <c r="DX68" s="875"/>
      <c r="DY68" s="875"/>
      <c r="DZ68" s="876"/>
      <c r="EA68" s="224"/>
    </row>
    <row r="69" spans="1:131" ht="26.25" customHeight="1" x14ac:dyDescent="0.2">
      <c r="A69" s="232">
        <v>2</v>
      </c>
      <c r="B69" s="888" t="s">
        <v>593</v>
      </c>
      <c r="C69" s="889"/>
      <c r="D69" s="889"/>
      <c r="E69" s="889"/>
      <c r="F69" s="889"/>
      <c r="G69" s="889"/>
      <c r="H69" s="889"/>
      <c r="I69" s="889"/>
      <c r="J69" s="889"/>
      <c r="K69" s="889"/>
      <c r="L69" s="889"/>
      <c r="M69" s="889"/>
      <c r="N69" s="889"/>
      <c r="O69" s="889"/>
      <c r="P69" s="890"/>
      <c r="Q69" s="891">
        <v>333</v>
      </c>
      <c r="R69" s="843"/>
      <c r="S69" s="843"/>
      <c r="T69" s="843"/>
      <c r="U69" s="843"/>
      <c r="V69" s="843">
        <v>333</v>
      </c>
      <c r="W69" s="843"/>
      <c r="X69" s="843"/>
      <c r="Y69" s="843"/>
      <c r="Z69" s="843"/>
      <c r="AA69" s="843">
        <f>Q69-V69</f>
        <v>0</v>
      </c>
      <c r="AB69" s="843"/>
      <c r="AC69" s="843"/>
      <c r="AD69" s="843"/>
      <c r="AE69" s="843"/>
      <c r="AF69" s="843">
        <v>206</v>
      </c>
      <c r="AG69" s="843"/>
      <c r="AH69" s="843"/>
      <c r="AI69" s="843"/>
      <c r="AJ69" s="843"/>
      <c r="AK69" s="843">
        <v>1044</v>
      </c>
      <c r="AL69" s="843"/>
      <c r="AM69" s="843"/>
      <c r="AN69" s="843"/>
      <c r="AO69" s="843"/>
      <c r="AP69" s="843">
        <v>1044</v>
      </c>
      <c r="AQ69" s="843"/>
      <c r="AR69" s="843"/>
      <c r="AS69" s="843"/>
      <c r="AT69" s="843"/>
      <c r="AU69" s="843" t="s">
        <v>590</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4"/>
      <c r="BT69" s="875"/>
      <c r="BU69" s="875"/>
      <c r="BV69" s="875"/>
      <c r="BW69" s="875"/>
      <c r="BX69" s="875"/>
      <c r="BY69" s="875"/>
      <c r="BZ69" s="875"/>
      <c r="CA69" s="875"/>
      <c r="CB69" s="875"/>
      <c r="CC69" s="875"/>
      <c r="CD69" s="875"/>
      <c r="CE69" s="875"/>
      <c r="CF69" s="875"/>
      <c r="CG69" s="880"/>
      <c r="CH69" s="877"/>
      <c r="CI69" s="878"/>
      <c r="CJ69" s="878"/>
      <c r="CK69" s="878"/>
      <c r="CL69" s="879"/>
      <c r="CM69" s="877"/>
      <c r="CN69" s="878"/>
      <c r="CO69" s="878"/>
      <c r="CP69" s="878"/>
      <c r="CQ69" s="879"/>
      <c r="CR69" s="877"/>
      <c r="CS69" s="878"/>
      <c r="CT69" s="878"/>
      <c r="CU69" s="878"/>
      <c r="CV69" s="879"/>
      <c r="CW69" s="877"/>
      <c r="CX69" s="878"/>
      <c r="CY69" s="878"/>
      <c r="CZ69" s="878"/>
      <c r="DA69" s="879"/>
      <c r="DB69" s="877"/>
      <c r="DC69" s="878"/>
      <c r="DD69" s="878"/>
      <c r="DE69" s="878"/>
      <c r="DF69" s="879"/>
      <c r="DG69" s="877"/>
      <c r="DH69" s="878"/>
      <c r="DI69" s="878"/>
      <c r="DJ69" s="878"/>
      <c r="DK69" s="879"/>
      <c r="DL69" s="877"/>
      <c r="DM69" s="878"/>
      <c r="DN69" s="878"/>
      <c r="DO69" s="878"/>
      <c r="DP69" s="879"/>
      <c r="DQ69" s="877"/>
      <c r="DR69" s="878"/>
      <c r="DS69" s="878"/>
      <c r="DT69" s="878"/>
      <c r="DU69" s="879"/>
      <c r="DV69" s="874"/>
      <c r="DW69" s="875"/>
      <c r="DX69" s="875"/>
      <c r="DY69" s="875"/>
      <c r="DZ69" s="876"/>
      <c r="EA69" s="224"/>
    </row>
    <row r="70" spans="1:131" ht="26.25" customHeight="1" x14ac:dyDescent="0.2">
      <c r="A70" s="232">
        <v>3</v>
      </c>
      <c r="B70" s="888" t="s">
        <v>594</v>
      </c>
      <c r="C70" s="889"/>
      <c r="D70" s="889"/>
      <c r="E70" s="889"/>
      <c r="F70" s="889"/>
      <c r="G70" s="889"/>
      <c r="H70" s="889"/>
      <c r="I70" s="889"/>
      <c r="J70" s="889"/>
      <c r="K70" s="889"/>
      <c r="L70" s="889"/>
      <c r="M70" s="889"/>
      <c r="N70" s="889"/>
      <c r="O70" s="889"/>
      <c r="P70" s="890"/>
      <c r="Q70" s="891">
        <v>1943</v>
      </c>
      <c r="R70" s="843"/>
      <c r="S70" s="843"/>
      <c r="T70" s="843"/>
      <c r="U70" s="843"/>
      <c r="V70" s="843">
        <v>1899</v>
      </c>
      <c r="W70" s="843"/>
      <c r="X70" s="843"/>
      <c r="Y70" s="843"/>
      <c r="Z70" s="843"/>
      <c r="AA70" s="843">
        <f t="shared" ref="AA70:AA77" si="0">Q70-V70</f>
        <v>44</v>
      </c>
      <c r="AB70" s="843"/>
      <c r="AC70" s="843"/>
      <c r="AD70" s="843"/>
      <c r="AE70" s="843"/>
      <c r="AF70" s="843">
        <v>36</v>
      </c>
      <c r="AG70" s="843"/>
      <c r="AH70" s="843"/>
      <c r="AI70" s="843"/>
      <c r="AJ70" s="843"/>
      <c r="AK70" s="843" t="s">
        <v>590</v>
      </c>
      <c r="AL70" s="843"/>
      <c r="AM70" s="843"/>
      <c r="AN70" s="843"/>
      <c r="AO70" s="843"/>
      <c r="AP70" s="843">
        <v>1374</v>
      </c>
      <c r="AQ70" s="843"/>
      <c r="AR70" s="843"/>
      <c r="AS70" s="843"/>
      <c r="AT70" s="843"/>
      <c r="AU70" s="843">
        <v>936</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4"/>
      <c r="BT70" s="875"/>
      <c r="BU70" s="875"/>
      <c r="BV70" s="875"/>
      <c r="BW70" s="875"/>
      <c r="BX70" s="875"/>
      <c r="BY70" s="875"/>
      <c r="BZ70" s="875"/>
      <c r="CA70" s="875"/>
      <c r="CB70" s="875"/>
      <c r="CC70" s="875"/>
      <c r="CD70" s="875"/>
      <c r="CE70" s="875"/>
      <c r="CF70" s="875"/>
      <c r="CG70" s="880"/>
      <c r="CH70" s="877"/>
      <c r="CI70" s="878"/>
      <c r="CJ70" s="878"/>
      <c r="CK70" s="878"/>
      <c r="CL70" s="879"/>
      <c r="CM70" s="877"/>
      <c r="CN70" s="878"/>
      <c r="CO70" s="878"/>
      <c r="CP70" s="878"/>
      <c r="CQ70" s="879"/>
      <c r="CR70" s="877"/>
      <c r="CS70" s="878"/>
      <c r="CT70" s="878"/>
      <c r="CU70" s="878"/>
      <c r="CV70" s="879"/>
      <c r="CW70" s="877"/>
      <c r="CX70" s="878"/>
      <c r="CY70" s="878"/>
      <c r="CZ70" s="878"/>
      <c r="DA70" s="879"/>
      <c r="DB70" s="877"/>
      <c r="DC70" s="878"/>
      <c r="DD70" s="878"/>
      <c r="DE70" s="878"/>
      <c r="DF70" s="879"/>
      <c r="DG70" s="877"/>
      <c r="DH70" s="878"/>
      <c r="DI70" s="878"/>
      <c r="DJ70" s="878"/>
      <c r="DK70" s="879"/>
      <c r="DL70" s="877"/>
      <c r="DM70" s="878"/>
      <c r="DN70" s="878"/>
      <c r="DO70" s="878"/>
      <c r="DP70" s="879"/>
      <c r="DQ70" s="877"/>
      <c r="DR70" s="878"/>
      <c r="DS70" s="878"/>
      <c r="DT70" s="878"/>
      <c r="DU70" s="879"/>
      <c r="DV70" s="874"/>
      <c r="DW70" s="875"/>
      <c r="DX70" s="875"/>
      <c r="DY70" s="875"/>
      <c r="DZ70" s="876"/>
      <c r="EA70" s="224"/>
    </row>
    <row r="71" spans="1:131" ht="26.25" customHeight="1" x14ac:dyDescent="0.2">
      <c r="A71" s="232">
        <v>4</v>
      </c>
      <c r="B71" s="888" t="s">
        <v>595</v>
      </c>
      <c r="C71" s="889"/>
      <c r="D71" s="889"/>
      <c r="E71" s="889"/>
      <c r="F71" s="889"/>
      <c r="G71" s="889"/>
      <c r="H71" s="889"/>
      <c r="I71" s="889"/>
      <c r="J71" s="889"/>
      <c r="K71" s="889"/>
      <c r="L71" s="889"/>
      <c r="M71" s="889"/>
      <c r="N71" s="889"/>
      <c r="O71" s="889"/>
      <c r="P71" s="890"/>
      <c r="Q71" s="891">
        <v>1698</v>
      </c>
      <c r="R71" s="843"/>
      <c r="S71" s="843"/>
      <c r="T71" s="843"/>
      <c r="U71" s="843"/>
      <c r="V71" s="843">
        <v>1645</v>
      </c>
      <c r="W71" s="843"/>
      <c r="X71" s="843"/>
      <c r="Y71" s="843"/>
      <c r="Z71" s="843"/>
      <c r="AA71" s="843">
        <f t="shared" si="0"/>
        <v>53</v>
      </c>
      <c r="AB71" s="843"/>
      <c r="AC71" s="843"/>
      <c r="AD71" s="843"/>
      <c r="AE71" s="843"/>
      <c r="AF71" s="843">
        <v>53</v>
      </c>
      <c r="AG71" s="843"/>
      <c r="AH71" s="843"/>
      <c r="AI71" s="843"/>
      <c r="AJ71" s="843"/>
      <c r="AK71" s="843">
        <v>6</v>
      </c>
      <c r="AL71" s="843"/>
      <c r="AM71" s="843"/>
      <c r="AN71" s="843"/>
      <c r="AO71" s="843"/>
      <c r="AP71" s="843">
        <v>6325</v>
      </c>
      <c r="AQ71" s="843"/>
      <c r="AR71" s="843"/>
      <c r="AS71" s="843"/>
      <c r="AT71" s="843"/>
      <c r="AU71" s="843">
        <v>5430</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4"/>
      <c r="BT71" s="875"/>
      <c r="BU71" s="875"/>
      <c r="BV71" s="875"/>
      <c r="BW71" s="875"/>
      <c r="BX71" s="875"/>
      <c r="BY71" s="875"/>
      <c r="BZ71" s="875"/>
      <c r="CA71" s="875"/>
      <c r="CB71" s="875"/>
      <c r="CC71" s="875"/>
      <c r="CD71" s="875"/>
      <c r="CE71" s="875"/>
      <c r="CF71" s="875"/>
      <c r="CG71" s="880"/>
      <c r="CH71" s="877"/>
      <c r="CI71" s="878"/>
      <c r="CJ71" s="878"/>
      <c r="CK71" s="878"/>
      <c r="CL71" s="879"/>
      <c r="CM71" s="877"/>
      <c r="CN71" s="878"/>
      <c r="CO71" s="878"/>
      <c r="CP71" s="878"/>
      <c r="CQ71" s="879"/>
      <c r="CR71" s="877"/>
      <c r="CS71" s="878"/>
      <c r="CT71" s="878"/>
      <c r="CU71" s="878"/>
      <c r="CV71" s="879"/>
      <c r="CW71" s="877"/>
      <c r="CX71" s="878"/>
      <c r="CY71" s="878"/>
      <c r="CZ71" s="878"/>
      <c r="DA71" s="879"/>
      <c r="DB71" s="877"/>
      <c r="DC71" s="878"/>
      <c r="DD71" s="878"/>
      <c r="DE71" s="878"/>
      <c r="DF71" s="879"/>
      <c r="DG71" s="877"/>
      <c r="DH71" s="878"/>
      <c r="DI71" s="878"/>
      <c r="DJ71" s="878"/>
      <c r="DK71" s="879"/>
      <c r="DL71" s="877"/>
      <c r="DM71" s="878"/>
      <c r="DN71" s="878"/>
      <c r="DO71" s="878"/>
      <c r="DP71" s="879"/>
      <c r="DQ71" s="877"/>
      <c r="DR71" s="878"/>
      <c r="DS71" s="878"/>
      <c r="DT71" s="878"/>
      <c r="DU71" s="879"/>
      <c r="DV71" s="874"/>
      <c r="DW71" s="875"/>
      <c r="DX71" s="875"/>
      <c r="DY71" s="875"/>
      <c r="DZ71" s="876"/>
      <c r="EA71" s="224"/>
    </row>
    <row r="72" spans="1:131" ht="26.25" customHeight="1" x14ac:dyDescent="0.2">
      <c r="A72" s="232">
        <v>5</v>
      </c>
      <c r="B72" s="888" t="s">
        <v>596</v>
      </c>
      <c r="C72" s="889"/>
      <c r="D72" s="889"/>
      <c r="E72" s="889"/>
      <c r="F72" s="889"/>
      <c r="G72" s="889"/>
      <c r="H72" s="889"/>
      <c r="I72" s="889"/>
      <c r="J72" s="889"/>
      <c r="K72" s="889"/>
      <c r="L72" s="889"/>
      <c r="M72" s="889"/>
      <c r="N72" s="889"/>
      <c r="O72" s="889"/>
      <c r="P72" s="890"/>
      <c r="Q72" s="891">
        <v>510</v>
      </c>
      <c r="R72" s="843"/>
      <c r="S72" s="843"/>
      <c r="T72" s="843"/>
      <c r="U72" s="843"/>
      <c r="V72" s="843">
        <v>463</v>
      </c>
      <c r="W72" s="843"/>
      <c r="X72" s="843"/>
      <c r="Y72" s="843"/>
      <c r="Z72" s="843"/>
      <c r="AA72" s="843">
        <f t="shared" si="0"/>
        <v>47</v>
      </c>
      <c r="AB72" s="843"/>
      <c r="AC72" s="843"/>
      <c r="AD72" s="843"/>
      <c r="AE72" s="843"/>
      <c r="AF72" s="843">
        <v>47</v>
      </c>
      <c r="AG72" s="843"/>
      <c r="AH72" s="843"/>
      <c r="AI72" s="843"/>
      <c r="AJ72" s="843"/>
      <c r="AK72" s="843" t="s">
        <v>590</v>
      </c>
      <c r="AL72" s="843"/>
      <c r="AM72" s="843"/>
      <c r="AN72" s="843"/>
      <c r="AO72" s="843"/>
      <c r="AP72" s="843" t="s">
        <v>590</v>
      </c>
      <c r="AQ72" s="843"/>
      <c r="AR72" s="843"/>
      <c r="AS72" s="843"/>
      <c r="AT72" s="843"/>
      <c r="AU72" s="843" t="s">
        <v>590</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4"/>
      <c r="BT72" s="875"/>
      <c r="BU72" s="875"/>
      <c r="BV72" s="875"/>
      <c r="BW72" s="875"/>
      <c r="BX72" s="875"/>
      <c r="BY72" s="875"/>
      <c r="BZ72" s="875"/>
      <c r="CA72" s="875"/>
      <c r="CB72" s="875"/>
      <c r="CC72" s="875"/>
      <c r="CD72" s="875"/>
      <c r="CE72" s="875"/>
      <c r="CF72" s="875"/>
      <c r="CG72" s="880"/>
      <c r="CH72" s="877"/>
      <c r="CI72" s="878"/>
      <c r="CJ72" s="878"/>
      <c r="CK72" s="878"/>
      <c r="CL72" s="879"/>
      <c r="CM72" s="877"/>
      <c r="CN72" s="878"/>
      <c r="CO72" s="878"/>
      <c r="CP72" s="878"/>
      <c r="CQ72" s="879"/>
      <c r="CR72" s="877"/>
      <c r="CS72" s="878"/>
      <c r="CT72" s="878"/>
      <c r="CU72" s="878"/>
      <c r="CV72" s="879"/>
      <c r="CW72" s="877"/>
      <c r="CX72" s="878"/>
      <c r="CY72" s="878"/>
      <c r="CZ72" s="878"/>
      <c r="DA72" s="879"/>
      <c r="DB72" s="877"/>
      <c r="DC72" s="878"/>
      <c r="DD72" s="878"/>
      <c r="DE72" s="878"/>
      <c r="DF72" s="879"/>
      <c r="DG72" s="877"/>
      <c r="DH72" s="878"/>
      <c r="DI72" s="878"/>
      <c r="DJ72" s="878"/>
      <c r="DK72" s="879"/>
      <c r="DL72" s="877"/>
      <c r="DM72" s="878"/>
      <c r="DN72" s="878"/>
      <c r="DO72" s="878"/>
      <c r="DP72" s="879"/>
      <c r="DQ72" s="877"/>
      <c r="DR72" s="878"/>
      <c r="DS72" s="878"/>
      <c r="DT72" s="878"/>
      <c r="DU72" s="879"/>
      <c r="DV72" s="874"/>
      <c r="DW72" s="875"/>
      <c r="DX72" s="875"/>
      <c r="DY72" s="875"/>
      <c r="DZ72" s="876"/>
      <c r="EA72" s="224"/>
    </row>
    <row r="73" spans="1:131" ht="26.25" customHeight="1" x14ac:dyDescent="0.2">
      <c r="A73" s="232">
        <v>6</v>
      </c>
      <c r="B73" s="888" t="s">
        <v>597</v>
      </c>
      <c r="C73" s="889"/>
      <c r="D73" s="889"/>
      <c r="E73" s="889"/>
      <c r="F73" s="889"/>
      <c r="G73" s="889"/>
      <c r="H73" s="889"/>
      <c r="I73" s="889"/>
      <c r="J73" s="889"/>
      <c r="K73" s="889"/>
      <c r="L73" s="889"/>
      <c r="M73" s="889"/>
      <c r="N73" s="889"/>
      <c r="O73" s="889"/>
      <c r="P73" s="890"/>
      <c r="Q73" s="891">
        <v>109500</v>
      </c>
      <c r="R73" s="843"/>
      <c r="S73" s="843"/>
      <c r="T73" s="843"/>
      <c r="U73" s="843"/>
      <c r="V73" s="843">
        <v>107371</v>
      </c>
      <c r="W73" s="843"/>
      <c r="X73" s="843"/>
      <c r="Y73" s="843"/>
      <c r="Z73" s="843"/>
      <c r="AA73" s="843">
        <f t="shared" si="0"/>
        <v>2129</v>
      </c>
      <c r="AB73" s="843"/>
      <c r="AC73" s="843"/>
      <c r="AD73" s="843"/>
      <c r="AE73" s="843"/>
      <c r="AF73" s="843">
        <v>2129</v>
      </c>
      <c r="AG73" s="843"/>
      <c r="AH73" s="843"/>
      <c r="AI73" s="843"/>
      <c r="AJ73" s="843"/>
      <c r="AK73" s="843">
        <v>311</v>
      </c>
      <c r="AL73" s="843"/>
      <c r="AM73" s="843"/>
      <c r="AN73" s="843"/>
      <c r="AO73" s="843"/>
      <c r="AP73" s="843" t="s">
        <v>590</v>
      </c>
      <c r="AQ73" s="843"/>
      <c r="AR73" s="843"/>
      <c r="AS73" s="843"/>
      <c r="AT73" s="843"/>
      <c r="AU73" s="843" t="s">
        <v>590</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4"/>
      <c r="BT73" s="875"/>
      <c r="BU73" s="875"/>
      <c r="BV73" s="875"/>
      <c r="BW73" s="875"/>
      <c r="BX73" s="875"/>
      <c r="BY73" s="875"/>
      <c r="BZ73" s="875"/>
      <c r="CA73" s="875"/>
      <c r="CB73" s="875"/>
      <c r="CC73" s="875"/>
      <c r="CD73" s="875"/>
      <c r="CE73" s="875"/>
      <c r="CF73" s="875"/>
      <c r="CG73" s="880"/>
      <c r="CH73" s="877"/>
      <c r="CI73" s="878"/>
      <c r="CJ73" s="878"/>
      <c r="CK73" s="878"/>
      <c r="CL73" s="879"/>
      <c r="CM73" s="877"/>
      <c r="CN73" s="878"/>
      <c r="CO73" s="878"/>
      <c r="CP73" s="878"/>
      <c r="CQ73" s="879"/>
      <c r="CR73" s="877"/>
      <c r="CS73" s="878"/>
      <c r="CT73" s="878"/>
      <c r="CU73" s="878"/>
      <c r="CV73" s="879"/>
      <c r="CW73" s="877"/>
      <c r="CX73" s="878"/>
      <c r="CY73" s="878"/>
      <c r="CZ73" s="878"/>
      <c r="DA73" s="879"/>
      <c r="DB73" s="877"/>
      <c r="DC73" s="878"/>
      <c r="DD73" s="878"/>
      <c r="DE73" s="878"/>
      <c r="DF73" s="879"/>
      <c r="DG73" s="877"/>
      <c r="DH73" s="878"/>
      <c r="DI73" s="878"/>
      <c r="DJ73" s="878"/>
      <c r="DK73" s="879"/>
      <c r="DL73" s="877"/>
      <c r="DM73" s="878"/>
      <c r="DN73" s="878"/>
      <c r="DO73" s="878"/>
      <c r="DP73" s="879"/>
      <c r="DQ73" s="877"/>
      <c r="DR73" s="878"/>
      <c r="DS73" s="878"/>
      <c r="DT73" s="878"/>
      <c r="DU73" s="879"/>
      <c r="DV73" s="874"/>
      <c r="DW73" s="875"/>
      <c r="DX73" s="875"/>
      <c r="DY73" s="875"/>
      <c r="DZ73" s="876"/>
      <c r="EA73" s="224"/>
    </row>
    <row r="74" spans="1:131" ht="26.25" customHeight="1" x14ac:dyDescent="0.2">
      <c r="A74" s="232">
        <v>7</v>
      </c>
      <c r="B74" s="888" t="s">
        <v>598</v>
      </c>
      <c r="C74" s="889"/>
      <c r="D74" s="889"/>
      <c r="E74" s="889"/>
      <c r="F74" s="889"/>
      <c r="G74" s="889"/>
      <c r="H74" s="889"/>
      <c r="I74" s="889"/>
      <c r="J74" s="889"/>
      <c r="K74" s="889"/>
      <c r="L74" s="889"/>
      <c r="M74" s="889"/>
      <c r="N74" s="889"/>
      <c r="O74" s="889"/>
      <c r="P74" s="890"/>
      <c r="Q74" s="891">
        <v>901</v>
      </c>
      <c r="R74" s="843"/>
      <c r="S74" s="843"/>
      <c r="T74" s="843"/>
      <c r="U74" s="843"/>
      <c r="V74" s="843">
        <v>858</v>
      </c>
      <c r="W74" s="843"/>
      <c r="X74" s="843"/>
      <c r="Y74" s="843"/>
      <c r="Z74" s="843"/>
      <c r="AA74" s="843">
        <f t="shared" si="0"/>
        <v>43</v>
      </c>
      <c r="AB74" s="843"/>
      <c r="AC74" s="843"/>
      <c r="AD74" s="843"/>
      <c r="AE74" s="843"/>
      <c r="AF74" s="843">
        <v>38</v>
      </c>
      <c r="AG74" s="843"/>
      <c r="AH74" s="843"/>
      <c r="AI74" s="843"/>
      <c r="AJ74" s="843"/>
      <c r="AK74" s="843" t="s">
        <v>590</v>
      </c>
      <c r="AL74" s="843"/>
      <c r="AM74" s="843"/>
      <c r="AN74" s="843"/>
      <c r="AO74" s="843"/>
      <c r="AP74" s="843" t="s">
        <v>590</v>
      </c>
      <c r="AQ74" s="843"/>
      <c r="AR74" s="843"/>
      <c r="AS74" s="843"/>
      <c r="AT74" s="843"/>
      <c r="AU74" s="843" t="s">
        <v>590</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4"/>
      <c r="BT74" s="875"/>
      <c r="BU74" s="875"/>
      <c r="BV74" s="875"/>
      <c r="BW74" s="875"/>
      <c r="BX74" s="875"/>
      <c r="BY74" s="875"/>
      <c r="BZ74" s="875"/>
      <c r="CA74" s="875"/>
      <c r="CB74" s="875"/>
      <c r="CC74" s="875"/>
      <c r="CD74" s="875"/>
      <c r="CE74" s="875"/>
      <c r="CF74" s="875"/>
      <c r="CG74" s="880"/>
      <c r="CH74" s="877"/>
      <c r="CI74" s="878"/>
      <c r="CJ74" s="878"/>
      <c r="CK74" s="878"/>
      <c r="CL74" s="879"/>
      <c r="CM74" s="877"/>
      <c r="CN74" s="878"/>
      <c r="CO74" s="878"/>
      <c r="CP74" s="878"/>
      <c r="CQ74" s="879"/>
      <c r="CR74" s="877"/>
      <c r="CS74" s="878"/>
      <c r="CT74" s="878"/>
      <c r="CU74" s="878"/>
      <c r="CV74" s="879"/>
      <c r="CW74" s="877"/>
      <c r="CX74" s="878"/>
      <c r="CY74" s="878"/>
      <c r="CZ74" s="878"/>
      <c r="DA74" s="879"/>
      <c r="DB74" s="877"/>
      <c r="DC74" s="878"/>
      <c r="DD74" s="878"/>
      <c r="DE74" s="878"/>
      <c r="DF74" s="879"/>
      <c r="DG74" s="877"/>
      <c r="DH74" s="878"/>
      <c r="DI74" s="878"/>
      <c r="DJ74" s="878"/>
      <c r="DK74" s="879"/>
      <c r="DL74" s="877"/>
      <c r="DM74" s="878"/>
      <c r="DN74" s="878"/>
      <c r="DO74" s="878"/>
      <c r="DP74" s="879"/>
      <c r="DQ74" s="877"/>
      <c r="DR74" s="878"/>
      <c r="DS74" s="878"/>
      <c r="DT74" s="878"/>
      <c r="DU74" s="879"/>
      <c r="DV74" s="874"/>
      <c r="DW74" s="875"/>
      <c r="DX74" s="875"/>
      <c r="DY74" s="875"/>
      <c r="DZ74" s="876"/>
      <c r="EA74" s="224"/>
    </row>
    <row r="75" spans="1:131" ht="26.25" customHeight="1" x14ac:dyDescent="0.2">
      <c r="A75" s="232">
        <v>8</v>
      </c>
      <c r="B75" s="888" t="s">
        <v>599</v>
      </c>
      <c r="C75" s="889"/>
      <c r="D75" s="889"/>
      <c r="E75" s="889"/>
      <c r="F75" s="889"/>
      <c r="G75" s="889"/>
      <c r="H75" s="889"/>
      <c r="I75" s="889"/>
      <c r="J75" s="889"/>
      <c r="K75" s="889"/>
      <c r="L75" s="889"/>
      <c r="M75" s="889"/>
      <c r="N75" s="889"/>
      <c r="O75" s="889"/>
      <c r="P75" s="890"/>
      <c r="Q75" s="892">
        <v>4641</v>
      </c>
      <c r="R75" s="849"/>
      <c r="S75" s="849"/>
      <c r="T75" s="849"/>
      <c r="U75" s="847"/>
      <c r="V75" s="893">
        <v>3399</v>
      </c>
      <c r="W75" s="849"/>
      <c r="X75" s="849"/>
      <c r="Y75" s="849"/>
      <c r="Z75" s="847"/>
      <c r="AA75" s="893">
        <f>Q75-V75</f>
        <v>1242</v>
      </c>
      <c r="AB75" s="849"/>
      <c r="AC75" s="849"/>
      <c r="AD75" s="849"/>
      <c r="AE75" s="847"/>
      <c r="AF75" s="843">
        <v>1242</v>
      </c>
      <c r="AG75" s="843"/>
      <c r="AH75" s="843"/>
      <c r="AI75" s="843"/>
      <c r="AJ75" s="843"/>
      <c r="AK75" s="843" t="s">
        <v>590</v>
      </c>
      <c r="AL75" s="843"/>
      <c r="AM75" s="843"/>
      <c r="AN75" s="843"/>
      <c r="AO75" s="843"/>
      <c r="AP75" s="843" t="s">
        <v>590</v>
      </c>
      <c r="AQ75" s="843"/>
      <c r="AR75" s="843"/>
      <c r="AS75" s="843"/>
      <c r="AT75" s="843"/>
      <c r="AU75" s="843" t="s">
        <v>590</v>
      </c>
      <c r="AV75" s="843"/>
      <c r="AW75" s="843"/>
      <c r="AX75" s="843"/>
      <c r="AY75" s="843"/>
      <c r="AZ75" s="845"/>
      <c r="BA75" s="845"/>
      <c r="BB75" s="845"/>
      <c r="BC75" s="845"/>
      <c r="BD75" s="846"/>
      <c r="BE75" s="235"/>
      <c r="BF75" s="235"/>
      <c r="BG75" s="235"/>
      <c r="BH75" s="235"/>
      <c r="BI75" s="235"/>
      <c r="BJ75" s="235"/>
      <c r="BK75" s="235"/>
      <c r="BL75" s="235"/>
      <c r="BM75" s="235"/>
      <c r="BN75" s="235"/>
      <c r="BO75" s="235"/>
      <c r="BP75" s="235"/>
      <c r="BQ75" s="232">
        <v>69</v>
      </c>
      <c r="BR75" s="237"/>
      <c r="BS75" s="874"/>
      <c r="BT75" s="875"/>
      <c r="BU75" s="875"/>
      <c r="BV75" s="875"/>
      <c r="BW75" s="875"/>
      <c r="BX75" s="875"/>
      <c r="BY75" s="875"/>
      <c r="BZ75" s="875"/>
      <c r="CA75" s="875"/>
      <c r="CB75" s="875"/>
      <c r="CC75" s="875"/>
      <c r="CD75" s="875"/>
      <c r="CE75" s="875"/>
      <c r="CF75" s="875"/>
      <c r="CG75" s="880"/>
      <c r="CH75" s="877"/>
      <c r="CI75" s="878"/>
      <c r="CJ75" s="878"/>
      <c r="CK75" s="878"/>
      <c r="CL75" s="879"/>
      <c r="CM75" s="877"/>
      <c r="CN75" s="878"/>
      <c r="CO75" s="878"/>
      <c r="CP75" s="878"/>
      <c r="CQ75" s="879"/>
      <c r="CR75" s="877"/>
      <c r="CS75" s="878"/>
      <c r="CT75" s="878"/>
      <c r="CU75" s="878"/>
      <c r="CV75" s="879"/>
      <c r="CW75" s="877"/>
      <c r="CX75" s="878"/>
      <c r="CY75" s="878"/>
      <c r="CZ75" s="878"/>
      <c r="DA75" s="879"/>
      <c r="DB75" s="877"/>
      <c r="DC75" s="878"/>
      <c r="DD75" s="878"/>
      <c r="DE75" s="878"/>
      <c r="DF75" s="879"/>
      <c r="DG75" s="877"/>
      <c r="DH75" s="878"/>
      <c r="DI75" s="878"/>
      <c r="DJ75" s="878"/>
      <c r="DK75" s="879"/>
      <c r="DL75" s="877"/>
      <c r="DM75" s="878"/>
      <c r="DN75" s="878"/>
      <c r="DO75" s="878"/>
      <c r="DP75" s="879"/>
      <c r="DQ75" s="877"/>
      <c r="DR75" s="878"/>
      <c r="DS75" s="878"/>
      <c r="DT75" s="878"/>
      <c r="DU75" s="879"/>
      <c r="DV75" s="874"/>
      <c r="DW75" s="875"/>
      <c r="DX75" s="875"/>
      <c r="DY75" s="875"/>
      <c r="DZ75" s="876"/>
      <c r="EA75" s="224"/>
    </row>
    <row r="76" spans="1:131" ht="26.25" customHeight="1" x14ac:dyDescent="0.2">
      <c r="A76" s="232">
        <v>9</v>
      </c>
      <c r="B76" s="888" t="s">
        <v>600</v>
      </c>
      <c r="C76" s="889"/>
      <c r="D76" s="889"/>
      <c r="E76" s="889"/>
      <c r="F76" s="889"/>
      <c r="G76" s="889"/>
      <c r="H76" s="889"/>
      <c r="I76" s="889"/>
      <c r="J76" s="889"/>
      <c r="K76" s="889"/>
      <c r="L76" s="889"/>
      <c r="M76" s="889"/>
      <c r="N76" s="889"/>
      <c r="O76" s="889"/>
      <c r="P76" s="890"/>
      <c r="Q76" s="892">
        <v>92</v>
      </c>
      <c r="R76" s="849"/>
      <c r="S76" s="849"/>
      <c r="T76" s="849"/>
      <c r="U76" s="847"/>
      <c r="V76" s="893">
        <v>90</v>
      </c>
      <c r="W76" s="849"/>
      <c r="X76" s="849"/>
      <c r="Y76" s="849"/>
      <c r="Z76" s="847"/>
      <c r="AA76" s="893">
        <f t="shared" si="0"/>
        <v>2</v>
      </c>
      <c r="AB76" s="849"/>
      <c r="AC76" s="849"/>
      <c r="AD76" s="849"/>
      <c r="AE76" s="847"/>
      <c r="AF76" s="893">
        <v>2</v>
      </c>
      <c r="AG76" s="849"/>
      <c r="AH76" s="849"/>
      <c r="AI76" s="849"/>
      <c r="AJ76" s="847"/>
      <c r="AK76" s="893">
        <v>20</v>
      </c>
      <c r="AL76" s="849"/>
      <c r="AM76" s="849"/>
      <c r="AN76" s="849"/>
      <c r="AO76" s="847"/>
      <c r="AP76" s="843" t="s">
        <v>590</v>
      </c>
      <c r="AQ76" s="843"/>
      <c r="AR76" s="843"/>
      <c r="AS76" s="843"/>
      <c r="AT76" s="843"/>
      <c r="AU76" s="843" t="s">
        <v>590</v>
      </c>
      <c r="AV76" s="843"/>
      <c r="AW76" s="843"/>
      <c r="AX76" s="843"/>
      <c r="AY76" s="843"/>
      <c r="AZ76" s="845"/>
      <c r="BA76" s="845"/>
      <c r="BB76" s="845"/>
      <c r="BC76" s="845"/>
      <c r="BD76" s="846"/>
      <c r="BE76" s="235"/>
      <c r="BF76" s="235"/>
      <c r="BG76" s="235"/>
      <c r="BH76" s="235"/>
      <c r="BI76" s="235"/>
      <c r="BJ76" s="235"/>
      <c r="BK76" s="235"/>
      <c r="BL76" s="235"/>
      <c r="BM76" s="235"/>
      <c r="BN76" s="235"/>
      <c r="BO76" s="235"/>
      <c r="BP76" s="235"/>
      <c r="BQ76" s="232">
        <v>70</v>
      </c>
      <c r="BR76" s="237"/>
      <c r="BS76" s="874"/>
      <c r="BT76" s="875"/>
      <c r="BU76" s="875"/>
      <c r="BV76" s="875"/>
      <c r="BW76" s="875"/>
      <c r="BX76" s="875"/>
      <c r="BY76" s="875"/>
      <c r="BZ76" s="875"/>
      <c r="CA76" s="875"/>
      <c r="CB76" s="875"/>
      <c r="CC76" s="875"/>
      <c r="CD76" s="875"/>
      <c r="CE76" s="875"/>
      <c r="CF76" s="875"/>
      <c r="CG76" s="880"/>
      <c r="CH76" s="877"/>
      <c r="CI76" s="878"/>
      <c r="CJ76" s="878"/>
      <c r="CK76" s="878"/>
      <c r="CL76" s="879"/>
      <c r="CM76" s="877"/>
      <c r="CN76" s="878"/>
      <c r="CO76" s="878"/>
      <c r="CP76" s="878"/>
      <c r="CQ76" s="879"/>
      <c r="CR76" s="877"/>
      <c r="CS76" s="878"/>
      <c r="CT76" s="878"/>
      <c r="CU76" s="878"/>
      <c r="CV76" s="879"/>
      <c r="CW76" s="877"/>
      <c r="CX76" s="878"/>
      <c r="CY76" s="878"/>
      <c r="CZ76" s="878"/>
      <c r="DA76" s="879"/>
      <c r="DB76" s="877"/>
      <c r="DC76" s="878"/>
      <c r="DD76" s="878"/>
      <c r="DE76" s="878"/>
      <c r="DF76" s="879"/>
      <c r="DG76" s="877"/>
      <c r="DH76" s="878"/>
      <c r="DI76" s="878"/>
      <c r="DJ76" s="878"/>
      <c r="DK76" s="879"/>
      <c r="DL76" s="877"/>
      <c r="DM76" s="878"/>
      <c r="DN76" s="878"/>
      <c r="DO76" s="878"/>
      <c r="DP76" s="879"/>
      <c r="DQ76" s="877"/>
      <c r="DR76" s="878"/>
      <c r="DS76" s="878"/>
      <c r="DT76" s="878"/>
      <c r="DU76" s="879"/>
      <c r="DV76" s="874"/>
      <c r="DW76" s="875"/>
      <c r="DX76" s="875"/>
      <c r="DY76" s="875"/>
      <c r="DZ76" s="876"/>
      <c r="EA76" s="224"/>
    </row>
    <row r="77" spans="1:131" ht="26.25" customHeight="1" x14ac:dyDescent="0.2">
      <c r="A77" s="232">
        <v>10</v>
      </c>
      <c r="B77" s="888" t="s">
        <v>601</v>
      </c>
      <c r="C77" s="889"/>
      <c r="D77" s="889"/>
      <c r="E77" s="889"/>
      <c r="F77" s="889"/>
      <c r="G77" s="889"/>
      <c r="H77" s="889"/>
      <c r="I77" s="889"/>
      <c r="J77" s="889"/>
      <c r="K77" s="889"/>
      <c r="L77" s="889"/>
      <c r="M77" s="889"/>
      <c r="N77" s="889"/>
      <c r="O77" s="889"/>
      <c r="P77" s="890"/>
      <c r="Q77" s="892">
        <v>111</v>
      </c>
      <c r="R77" s="849"/>
      <c r="S77" s="849"/>
      <c r="T77" s="849"/>
      <c r="U77" s="847"/>
      <c r="V77" s="893">
        <v>108</v>
      </c>
      <c r="W77" s="849"/>
      <c r="X77" s="849"/>
      <c r="Y77" s="849"/>
      <c r="Z77" s="847"/>
      <c r="AA77" s="893">
        <f t="shared" si="0"/>
        <v>3</v>
      </c>
      <c r="AB77" s="849"/>
      <c r="AC77" s="849"/>
      <c r="AD77" s="849"/>
      <c r="AE77" s="847"/>
      <c r="AF77" s="893">
        <v>3</v>
      </c>
      <c r="AG77" s="849"/>
      <c r="AH77" s="849"/>
      <c r="AI77" s="849"/>
      <c r="AJ77" s="847"/>
      <c r="AK77" s="843" t="s">
        <v>590</v>
      </c>
      <c r="AL77" s="843"/>
      <c r="AM77" s="843"/>
      <c r="AN77" s="843"/>
      <c r="AO77" s="843"/>
      <c r="AP77" s="843" t="s">
        <v>590</v>
      </c>
      <c r="AQ77" s="843"/>
      <c r="AR77" s="843"/>
      <c r="AS77" s="843"/>
      <c r="AT77" s="843"/>
      <c r="AU77" s="843" t="s">
        <v>590</v>
      </c>
      <c r="AV77" s="843"/>
      <c r="AW77" s="843"/>
      <c r="AX77" s="843"/>
      <c r="AY77" s="843"/>
      <c r="AZ77" s="845"/>
      <c r="BA77" s="845"/>
      <c r="BB77" s="845"/>
      <c r="BC77" s="845"/>
      <c r="BD77" s="846"/>
      <c r="BE77" s="235"/>
      <c r="BF77" s="235"/>
      <c r="BG77" s="235"/>
      <c r="BH77" s="235"/>
      <c r="BI77" s="235"/>
      <c r="BJ77" s="235"/>
      <c r="BK77" s="235"/>
      <c r="BL77" s="235"/>
      <c r="BM77" s="235"/>
      <c r="BN77" s="235"/>
      <c r="BO77" s="235"/>
      <c r="BP77" s="235"/>
      <c r="BQ77" s="232">
        <v>71</v>
      </c>
      <c r="BR77" s="237"/>
      <c r="BS77" s="874"/>
      <c r="BT77" s="875"/>
      <c r="BU77" s="875"/>
      <c r="BV77" s="875"/>
      <c r="BW77" s="875"/>
      <c r="BX77" s="875"/>
      <c r="BY77" s="875"/>
      <c r="BZ77" s="875"/>
      <c r="CA77" s="875"/>
      <c r="CB77" s="875"/>
      <c r="CC77" s="875"/>
      <c r="CD77" s="875"/>
      <c r="CE77" s="875"/>
      <c r="CF77" s="875"/>
      <c r="CG77" s="880"/>
      <c r="CH77" s="877"/>
      <c r="CI77" s="878"/>
      <c r="CJ77" s="878"/>
      <c r="CK77" s="878"/>
      <c r="CL77" s="879"/>
      <c r="CM77" s="877"/>
      <c r="CN77" s="878"/>
      <c r="CO77" s="878"/>
      <c r="CP77" s="878"/>
      <c r="CQ77" s="879"/>
      <c r="CR77" s="877"/>
      <c r="CS77" s="878"/>
      <c r="CT77" s="878"/>
      <c r="CU77" s="878"/>
      <c r="CV77" s="879"/>
      <c r="CW77" s="877"/>
      <c r="CX77" s="878"/>
      <c r="CY77" s="878"/>
      <c r="CZ77" s="878"/>
      <c r="DA77" s="879"/>
      <c r="DB77" s="877"/>
      <c r="DC77" s="878"/>
      <c r="DD77" s="878"/>
      <c r="DE77" s="878"/>
      <c r="DF77" s="879"/>
      <c r="DG77" s="877"/>
      <c r="DH77" s="878"/>
      <c r="DI77" s="878"/>
      <c r="DJ77" s="878"/>
      <c r="DK77" s="879"/>
      <c r="DL77" s="877"/>
      <c r="DM77" s="878"/>
      <c r="DN77" s="878"/>
      <c r="DO77" s="878"/>
      <c r="DP77" s="879"/>
      <c r="DQ77" s="877"/>
      <c r="DR77" s="878"/>
      <c r="DS77" s="878"/>
      <c r="DT77" s="878"/>
      <c r="DU77" s="879"/>
      <c r="DV77" s="874"/>
      <c r="DW77" s="875"/>
      <c r="DX77" s="875"/>
      <c r="DY77" s="875"/>
      <c r="DZ77" s="876"/>
      <c r="EA77" s="224"/>
    </row>
    <row r="78" spans="1:131" ht="26.25" customHeight="1" x14ac:dyDescent="0.2">
      <c r="A78" s="232">
        <v>11</v>
      </c>
      <c r="B78" s="888"/>
      <c r="C78" s="889"/>
      <c r="D78" s="889"/>
      <c r="E78" s="889"/>
      <c r="F78" s="889"/>
      <c r="G78" s="889"/>
      <c r="H78" s="889"/>
      <c r="I78" s="889"/>
      <c r="J78" s="889"/>
      <c r="K78" s="889"/>
      <c r="L78" s="889"/>
      <c r="M78" s="889"/>
      <c r="N78" s="889"/>
      <c r="O78" s="889"/>
      <c r="P78" s="890"/>
      <c r="Q78" s="891"/>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4"/>
      <c r="BT78" s="875"/>
      <c r="BU78" s="875"/>
      <c r="BV78" s="875"/>
      <c r="BW78" s="875"/>
      <c r="BX78" s="875"/>
      <c r="BY78" s="875"/>
      <c r="BZ78" s="875"/>
      <c r="CA78" s="875"/>
      <c r="CB78" s="875"/>
      <c r="CC78" s="875"/>
      <c r="CD78" s="875"/>
      <c r="CE78" s="875"/>
      <c r="CF78" s="875"/>
      <c r="CG78" s="880"/>
      <c r="CH78" s="877"/>
      <c r="CI78" s="878"/>
      <c r="CJ78" s="878"/>
      <c r="CK78" s="878"/>
      <c r="CL78" s="879"/>
      <c r="CM78" s="877"/>
      <c r="CN78" s="878"/>
      <c r="CO78" s="878"/>
      <c r="CP78" s="878"/>
      <c r="CQ78" s="879"/>
      <c r="CR78" s="877"/>
      <c r="CS78" s="878"/>
      <c r="CT78" s="878"/>
      <c r="CU78" s="878"/>
      <c r="CV78" s="879"/>
      <c r="CW78" s="877"/>
      <c r="CX78" s="878"/>
      <c r="CY78" s="878"/>
      <c r="CZ78" s="878"/>
      <c r="DA78" s="879"/>
      <c r="DB78" s="877"/>
      <c r="DC78" s="878"/>
      <c r="DD78" s="878"/>
      <c r="DE78" s="878"/>
      <c r="DF78" s="879"/>
      <c r="DG78" s="877"/>
      <c r="DH78" s="878"/>
      <c r="DI78" s="878"/>
      <c r="DJ78" s="878"/>
      <c r="DK78" s="879"/>
      <c r="DL78" s="877"/>
      <c r="DM78" s="878"/>
      <c r="DN78" s="878"/>
      <c r="DO78" s="878"/>
      <c r="DP78" s="879"/>
      <c r="DQ78" s="877"/>
      <c r="DR78" s="878"/>
      <c r="DS78" s="878"/>
      <c r="DT78" s="878"/>
      <c r="DU78" s="879"/>
      <c r="DV78" s="874"/>
      <c r="DW78" s="875"/>
      <c r="DX78" s="875"/>
      <c r="DY78" s="875"/>
      <c r="DZ78" s="876"/>
      <c r="EA78" s="224"/>
    </row>
    <row r="79" spans="1:131" ht="26.25" customHeight="1" x14ac:dyDescent="0.2">
      <c r="A79" s="232">
        <v>12</v>
      </c>
      <c r="B79" s="888"/>
      <c r="C79" s="889"/>
      <c r="D79" s="889"/>
      <c r="E79" s="889"/>
      <c r="F79" s="889"/>
      <c r="G79" s="889"/>
      <c r="H79" s="889"/>
      <c r="I79" s="889"/>
      <c r="J79" s="889"/>
      <c r="K79" s="889"/>
      <c r="L79" s="889"/>
      <c r="M79" s="889"/>
      <c r="N79" s="889"/>
      <c r="O79" s="889"/>
      <c r="P79" s="890"/>
      <c r="Q79" s="891"/>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4"/>
      <c r="BT79" s="875"/>
      <c r="BU79" s="875"/>
      <c r="BV79" s="875"/>
      <c r="BW79" s="875"/>
      <c r="BX79" s="875"/>
      <c r="BY79" s="875"/>
      <c r="BZ79" s="875"/>
      <c r="CA79" s="875"/>
      <c r="CB79" s="875"/>
      <c r="CC79" s="875"/>
      <c r="CD79" s="875"/>
      <c r="CE79" s="875"/>
      <c r="CF79" s="875"/>
      <c r="CG79" s="880"/>
      <c r="CH79" s="877"/>
      <c r="CI79" s="878"/>
      <c r="CJ79" s="878"/>
      <c r="CK79" s="878"/>
      <c r="CL79" s="879"/>
      <c r="CM79" s="877"/>
      <c r="CN79" s="878"/>
      <c r="CO79" s="878"/>
      <c r="CP79" s="878"/>
      <c r="CQ79" s="879"/>
      <c r="CR79" s="877"/>
      <c r="CS79" s="878"/>
      <c r="CT79" s="878"/>
      <c r="CU79" s="878"/>
      <c r="CV79" s="879"/>
      <c r="CW79" s="877"/>
      <c r="CX79" s="878"/>
      <c r="CY79" s="878"/>
      <c r="CZ79" s="878"/>
      <c r="DA79" s="879"/>
      <c r="DB79" s="877"/>
      <c r="DC79" s="878"/>
      <c r="DD79" s="878"/>
      <c r="DE79" s="878"/>
      <c r="DF79" s="879"/>
      <c r="DG79" s="877"/>
      <c r="DH79" s="878"/>
      <c r="DI79" s="878"/>
      <c r="DJ79" s="878"/>
      <c r="DK79" s="879"/>
      <c r="DL79" s="877"/>
      <c r="DM79" s="878"/>
      <c r="DN79" s="878"/>
      <c r="DO79" s="878"/>
      <c r="DP79" s="879"/>
      <c r="DQ79" s="877"/>
      <c r="DR79" s="878"/>
      <c r="DS79" s="878"/>
      <c r="DT79" s="878"/>
      <c r="DU79" s="879"/>
      <c r="DV79" s="874"/>
      <c r="DW79" s="875"/>
      <c r="DX79" s="875"/>
      <c r="DY79" s="875"/>
      <c r="DZ79" s="876"/>
      <c r="EA79" s="224"/>
    </row>
    <row r="80" spans="1:131" ht="26.25" customHeight="1" x14ac:dyDescent="0.2">
      <c r="A80" s="232">
        <v>13</v>
      </c>
      <c r="B80" s="888"/>
      <c r="C80" s="889"/>
      <c r="D80" s="889"/>
      <c r="E80" s="889"/>
      <c r="F80" s="889"/>
      <c r="G80" s="889"/>
      <c r="H80" s="889"/>
      <c r="I80" s="889"/>
      <c r="J80" s="889"/>
      <c r="K80" s="889"/>
      <c r="L80" s="889"/>
      <c r="M80" s="889"/>
      <c r="N80" s="889"/>
      <c r="O80" s="889"/>
      <c r="P80" s="890"/>
      <c r="Q80" s="891"/>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4"/>
      <c r="BT80" s="875"/>
      <c r="BU80" s="875"/>
      <c r="BV80" s="875"/>
      <c r="BW80" s="875"/>
      <c r="BX80" s="875"/>
      <c r="BY80" s="875"/>
      <c r="BZ80" s="875"/>
      <c r="CA80" s="875"/>
      <c r="CB80" s="875"/>
      <c r="CC80" s="875"/>
      <c r="CD80" s="875"/>
      <c r="CE80" s="875"/>
      <c r="CF80" s="875"/>
      <c r="CG80" s="880"/>
      <c r="CH80" s="877"/>
      <c r="CI80" s="878"/>
      <c r="CJ80" s="878"/>
      <c r="CK80" s="878"/>
      <c r="CL80" s="879"/>
      <c r="CM80" s="877"/>
      <c r="CN80" s="878"/>
      <c r="CO80" s="878"/>
      <c r="CP80" s="878"/>
      <c r="CQ80" s="879"/>
      <c r="CR80" s="877"/>
      <c r="CS80" s="878"/>
      <c r="CT80" s="878"/>
      <c r="CU80" s="878"/>
      <c r="CV80" s="879"/>
      <c r="CW80" s="877"/>
      <c r="CX80" s="878"/>
      <c r="CY80" s="878"/>
      <c r="CZ80" s="878"/>
      <c r="DA80" s="879"/>
      <c r="DB80" s="877"/>
      <c r="DC80" s="878"/>
      <c r="DD80" s="878"/>
      <c r="DE80" s="878"/>
      <c r="DF80" s="879"/>
      <c r="DG80" s="877"/>
      <c r="DH80" s="878"/>
      <c r="DI80" s="878"/>
      <c r="DJ80" s="878"/>
      <c r="DK80" s="879"/>
      <c r="DL80" s="877"/>
      <c r="DM80" s="878"/>
      <c r="DN80" s="878"/>
      <c r="DO80" s="878"/>
      <c r="DP80" s="879"/>
      <c r="DQ80" s="877"/>
      <c r="DR80" s="878"/>
      <c r="DS80" s="878"/>
      <c r="DT80" s="878"/>
      <c r="DU80" s="879"/>
      <c r="DV80" s="874"/>
      <c r="DW80" s="875"/>
      <c r="DX80" s="875"/>
      <c r="DY80" s="875"/>
      <c r="DZ80" s="876"/>
      <c r="EA80" s="224"/>
    </row>
    <row r="81" spans="1:131" ht="26.25" customHeight="1" x14ac:dyDescent="0.2">
      <c r="A81" s="232">
        <v>14</v>
      </c>
      <c r="B81" s="888"/>
      <c r="C81" s="889"/>
      <c r="D81" s="889"/>
      <c r="E81" s="889"/>
      <c r="F81" s="889"/>
      <c r="G81" s="889"/>
      <c r="H81" s="889"/>
      <c r="I81" s="889"/>
      <c r="J81" s="889"/>
      <c r="K81" s="889"/>
      <c r="L81" s="889"/>
      <c r="M81" s="889"/>
      <c r="N81" s="889"/>
      <c r="O81" s="889"/>
      <c r="P81" s="890"/>
      <c r="Q81" s="891"/>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4"/>
      <c r="BT81" s="875"/>
      <c r="BU81" s="875"/>
      <c r="BV81" s="875"/>
      <c r="BW81" s="875"/>
      <c r="BX81" s="875"/>
      <c r="BY81" s="875"/>
      <c r="BZ81" s="875"/>
      <c r="CA81" s="875"/>
      <c r="CB81" s="875"/>
      <c r="CC81" s="875"/>
      <c r="CD81" s="875"/>
      <c r="CE81" s="875"/>
      <c r="CF81" s="875"/>
      <c r="CG81" s="880"/>
      <c r="CH81" s="877"/>
      <c r="CI81" s="878"/>
      <c r="CJ81" s="878"/>
      <c r="CK81" s="878"/>
      <c r="CL81" s="879"/>
      <c r="CM81" s="877"/>
      <c r="CN81" s="878"/>
      <c r="CO81" s="878"/>
      <c r="CP81" s="878"/>
      <c r="CQ81" s="879"/>
      <c r="CR81" s="877"/>
      <c r="CS81" s="878"/>
      <c r="CT81" s="878"/>
      <c r="CU81" s="878"/>
      <c r="CV81" s="879"/>
      <c r="CW81" s="877"/>
      <c r="CX81" s="878"/>
      <c r="CY81" s="878"/>
      <c r="CZ81" s="878"/>
      <c r="DA81" s="879"/>
      <c r="DB81" s="877"/>
      <c r="DC81" s="878"/>
      <c r="DD81" s="878"/>
      <c r="DE81" s="878"/>
      <c r="DF81" s="879"/>
      <c r="DG81" s="877"/>
      <c r="DH81" s="878"/>
      <c r="DI81" s="878"/>
      <c r="DJ81" s="878"/>
      <c r="DK81" s="879"/>
      <c r="DL81" s="877"/>
      <c r="DM81" s="878"/>
      <c r="DN81" s="878"/>
      <c r="DO81" s="878"/>
      <c r="DP81" s="879"/>
      <c r="DQ81" s="877"/>
      <c r="DR81" s="878"/>
      <c r="DS81" s="878"/>
      <c r="DT81" s="878"/>
      <c r="DU81" s="879"/>
      <c r="DV81" s="874"/>
      <c r="DW81" s="875"/>
      <c r="DX81" s="875"/>
      <c r="DY81" s="875"/>
      <c r="DZ81" s="876"/>
      <c r="EA81" s="224"/>
    </row>
    <row r="82" spans="1:131" ht="26.25" customHeight="1" x14ac:dyDescent="0.2">
      <c r="A82" s="232">
        <v>15</v>
      </c>
      <c r="B82" s="888"/>
      <c r="C82" s="889"/>
      <c r="D82" s="889"/>
      <c r="E82" s="889"/>
      <c r="F82" s="889"/>
      <c r="G82" s="889"/>
      <c r="H82" s="889"/>
      <c r="I82" s="889"/>
      <c r="J82" s="889"/>
      <c r="K82" s="889"/>
      <c r="L82" s="889"/>
      <c r="M82" s="889"/>
      <c r="N82" s="889"/>
      <c r="O82" s="889"/>
      <c r="P82" s="890"/>
      <c r="Q82" s="891"/>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4"/>
      <c r="BT82" s="875"/>
      <c r="BU82" s="875"/>
      <c r="BV82" s="875"/>
      <c r="BW82" s="875"/>
      <c r="BX82" s="875"/>
      <c r="BY82" s="875"/>
      <c r="BZ82" s="875"/>
      <c r="CA82" s="875"/>
      <c r="CB82" s="875"/>
      <c r="CC82" s="875"/>
      <c r="CD82" s="875"/>
      <c r="CE82" s="875"/>
      <c r="CF82" s="875"/>
      <c r="CG82" s="880"/>
      <c r="CH82" s="877"/>
      <c r="CI82" s="878"/>
      <c r="CJ82" s="878"/>
      <c r="CK82" s="878"/>
      <c r="CL82" s="879"/>
      <c r="CM82" s="877"/>
      <c r="CN82" s="878"/>
      <c r="CO82" s="878"/>
      <c r="CP82" s="878"/>
      <c r="CQ82" s="879"/>
      <c r="CR82" s="877"/>
      <c r="CS82" s="878"/>
      <c r="CT82" s="878"/>
      <c r="CU82" s="878"/>
      <c r="CV82" s="879"/>
      <c r="CW82" s="877"/>
      <c r="CX82" s="878"/>
      <c r="CY82" s="878"/>
      <c r="CZ82" s="878"/>
      <c r="DA82" s="879"/>
      <c r="DB82" s="877"/>
      <c r="DC82" s="878"/>
      <c r="DD82" s="878"/>
      <c r="DE82" s="878"/>
      <c r="DF82" s="879"/>
      <c r="DG82" s="877"/>
      <c r="DH82" s="878"/>
      <c r="DI82" s="878"/>
      <c r="DJ82" s="878"/>
      <c r="DK82" s="879"/>
      <c r="DL82" s="877"/>
      <c r="DM82" s="878"/>
      <c r="DN82" s="878"/>
      <c r="DO82" s="878"/>
      <c r="DP82" s="879"/>
      <c r="DQ82" s="877"/>
      <c r="DR82" s="878"/>
      <c r="DS82" s="878"/>
      <c r="DT82" s="878"/>
      <c r="DU82" s="879"/>
      <c r="DV82" s="874"/>
      <c r="DW82" s="875"/>
      <c r="DX82" s="875"/>
      <c r="DY82" s="875"/>
      <c r="DZ82" s="876"/>
      <c r="EA82" s="224"/>
    </row>
    <row r="83" spans="1:131" ht="26.25" customHeight="1" x14ac:dyDescent="0.2">
      <c r="A83" s="232">
        <v>16</v>
      </c>
      <c r="B83" s="888"/>
      <c r="C83" s="889"/>
      <c r="D83" s="889"/>
      <c r="E83" s="889"/>
      <c r="F83" s="889"/>
      <c r="G83" s="889"/>
      <c r="H83" s="889"/>
      <c r="I83" s="889"/>
      <c r="J83" s="889"/>
      <c r="K83" s="889"/>
      <c r="L83" s="889"/>
      <c r="M83" s="889"/>
      <c r="N83" s="889"/>
      <c r="O83" s="889"/>
      <c r="P83" s="890"/>
      <c r="Q83" s="891"/>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4"/>
      <c r="BT83" s="875"/>
      <c r="BU83" s="875"/>
      <c r="BV83" s="875"/>
      <c r="BW83" s="875"/>
      <c r="BX83" s="875"/>
      <c r="BY83" s="875"/>
      <c r="BZ83" s="875"/>
      <c r="CA83" s="875"/>
      <c r="CB83" s="875"/>
      <c r="CC83" s="875"/>
      <c r="CD83" s="875"/>
      <c r="CE83" s="875"/>
      <c r="CF83" s="875"/>
      <c r="CG83" s="880"/>
      <c r="CH83" s="877"/>
      <c r="CI83" s="878"/>
      <c r="CJ83" s="878"/>
      <c r="CK83" s="878"/>
      <c r="CL83" s="879"/>
      <c r="CM83" s="877"/>
      <c r="CN83" s="878"/>
      <c r="CO83" s="878"/>
      <c r="CP83" s="878"/>
      <c r="CQ83" s="879"/>
      <c r="CR83" s="877"/>
      <c r="CS83" s="878"/>
      <c r="CT83" s="878"/>
      <c r="CU83" s="878"/>
      <c r="CV83" s="879"/>
      <c r="CW83" s="877"/>
      <c r="CX83" s="878"/>
      <c r="CY83" s="878"/>
      <c r="CZ83" s="878"/>
      <c r="DA83" s="879"/>
      <c r="DB83" s="877"/>
      <c r="DC83" s="878"/>
      <c r="DD83" s="878"/>
      <c r="DE83" s="878"/>
      <c r="DF83" s="879"/>
      <c r="DG83" s="877"/>
      <c r="DH83" s="878"/>
      <c r="DI83" s="878"/>
      <c r="DJ83" s="878"/>
      <c r="DK83" s="879"/>
      <c r="DL83" s="877"/>
      <c r="DM83" s="878"/>
      <c r="DN83" s="878"/>
      <c r="DO83" s="878"/>
      <c r="DP83" s="879"/>
      <c r="DQ83" s="877"/>
      <c r="DR83" s="878"/>
      <c r="DS83" s="878"/>
      <c r="DT83" s="878"/>
      <c r="DU83" s="879"/>
      <c r="DV83" s="874"/>
      <c r="DW83" s="875"/>
      <c r="DX83" s="875"/>
      <c r="DY83" s="875"/>
      <c r="DZ83" s="876"/>
      <c r="EA83" s="224"/>
    </row>
    <row r="84" spans="1:131" ht="26.25" customHeight="1" x14ac:dyDescent="0.2">
      <c r="A84" s="232">
        <v>17</v>
      </c>
      <c r="B84" s="888"/>
      <c r="C84" s="889"/>
      <c r="D84" s="889"/>
      <c r="E84" s="889"/>
      <c r="F84" s="889"/>
      <c r="G84" s="889"/>
      <c r="H84" s="889"/>
      <c r="I84" s="889"/>
      <c r="J84" s="889"/>
      <c r="K84" s="889"/>
      <c r="L84" s="889"/>
      <c r="M84" s="889"/>
      <c r="N84" s="889"/>
      <c r="O84" s="889"/>
      <c r="P84" s="890"/>
      <c r="Q84" s="891"/>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4"/>
      <c r="BT84" s="875"/>
      <c r="BU84" s="875"/>
      <c r="BV84" s="875"/>
      <c r="BW84" s="875"/>
      <c r="BX84" s="875"/>
      <c r="BY84" s="875"/>
      <c r="BZ84" s="875"/>
      <c r="CA84" s="875"/>
      <c r="CB84" s="875"/>
      <c r="CC84" s="875"/>
      <c r="CD84" s="875"/>
      <c r="CE84" s="875"/>
      <c r="CF84" s="875"/>
      <c r="CG84" s="880"/>
      <c r="CH84" s="877"/>
      <c r="CI84" s="878"/>
      <c r="CJ84" s="878"/>
      <c r="CK84" s="878"/>
      <c r="CL84" s="879"/>
      <c r="CM84" s="877"/>
      <c r="CN84" s="878"/>
      <c r="CO84" s="878"/>
      <c r="CP84" s="878"/>
      <c r="CQ84" s="879"/>
      <c r="CR84" s="877"/>
      <c r="CS84" s="878"/>
      <c r="CT84" s="878"/>
      <c r="CU84" s="878"/>
      <c r="CV84" s="879"/>
      <c r="CW84" s="877"/>
      <c r="CX84" s="878"/>
      <c r="CY84" s="878"/>
      <c r="CZ84" s="878"/>
      <c r="DA84" s="879"/>
      <c r="DB84" s="877"/>
      <c r="DC84" s="878"/>
      <c r="DD84" s="878"/>
      <c r="DE84" s="878"/>
      <c r="DF84" s="879"/>
      <c r="DG84" s="877"/>
      <c r="DH84" s="878"/>
      <c r="DI84" s="878"/>
      <c r="DJ84" s="878"/>
      <c r="DK84" s="879"/>
      <c r="DL84" s="877"/>
      <c r="DM84" s="878"/>
      <c r="DN84" s="878"/>
      <c r="DO84" s="878"/>
      <c r="DP84" s="879"/>
      <c r="DQ84" s="877"/>
      <c r="DR84" s="878"/>
      <c r="DS84" s="878"/>
      <c r="DT84" s="878"/>
      <c r="DU84" s="879"/>
      <c r="DV84" s="874"/>
      <c r="DW84" s="875"/>
      <c r="DX84" s="875"/>
      <c r="DY84" s="875"/>
      <c r="DZ84" s="876"/>
      <c r="EA84" s="224"/>
    </row>
    <row r="85" spans="1:131" ht="26.25" customHeight="1" x14ac:dyDescent="0.2">
      <c r="A85" s="232">
        <v>18</v>
      </c>
      <c r="B85" s="888"/>
      <c r="C85" s="889"/>
      <c r="D85" s="889"/>
      <c r="E85" s="889"/>
      <c r="F85" s="889"/>
      <c r="G85" s="889"/>
      <c r="H85" s="889"/>
      <c r="I85" s="889"/>
      <c r="J85" s="889"/>
      <c r="K85" s="889"/>
      <c r="L85" s="889"/>
      <c r="M85" s="889"/>
      <c r="N85" s="889"/>
      <c r="O85" s="889"/>
      <c r="P85" s="890"/>
      <c r="Q85" s="891"/>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4"/>
      <c r="BT85" s="875"/>
      <c r="BU85" s="875"/>
      <c r="BV85" s="875"/>
      <c r="BW85" s="875"/>
      <c r="BX85" s="875"/>
      <c r="BY85" s="875"/>
      <c r="BZ85" s="875"/>
      <c r="CA85" s="875"/>
      <c r="CB85" s="875"/>
      <c r="CC85" s="875"/>
      <c r="CD85" s="875"/>
      <c r="CE85" s="875"/>
      <c r="CF85" s="875"/>
      <c r="CG85" s="880"/>
      <c r="CH85" s="877"/>
      <c r="CI85" s="878"/>
      <c r="CJ85" s="878"/>
      <c r="CK85" s="878"/>
      <c r="CL85" s="879"/>
      <c r="CM85" s="877"/>
      <c r="CN85" s="878"/>
      <c r="CO85" s="878"/>
      <c r="CP85" s="878"/>
      <c r="CQ85" s="879"/>
      <c r="CR85" s="877"/>
      <c r="CS85" s="878"/>
      <c r="CT85" s="878"/>
      <c r="CU85" s="878"/>
      <c r="CV85" s="879"/>
      <c r="CW85" s="877"/>
      <c r="CX85" s="878"/>
      <c r="CY85" s="878"/>
      <c r="CZ85" s="878"/>
      <c r="DA85" s="879"/>
      <c r="DB85" s="877"/>
      <c r="DC85" s="878"/>
      <c r="DD85" s="878"/>
      <c r="DE85" s="878"/>
      <c r="DF85" s="879"/>
      <c r="DG85" s="877"/>
      <c r="DH85" s="878"/>
      <c r="DI85" s="878"/>
      <c r="DJ85" s="878"/>
      <c r="DK85" s="879"/>
      <c r="DL85" s="877"/>
      <c r="DM85" s="878"/>
      <c r="DN85" s="878"/>
      <c r="DO85" s="878"/>
      <c r="DP85" s="879"/>
      <c r="DQ85" s="877"/>
      <c r="DR85" s="878"/>
      <c r="DS85" s="878"/>
      <c r="DT85" s="878"/>
      <c r="DU85" s="879"/>
      <c r="DV85" s="874"/>
      <c r="DW85" s="875"/>
      <c r="DX85" s="875"/>
      <c r="DY85" s="875"/>
      <c r="DZ85" s="876"/>
      <c r="EA85" s="224"/>
    </row>
    <row r="86" spans="1:131" ht="26.25" customHeight="1" x14ac:dyDescent="0.2">
      <c r="A86" s="232">
        <v>19</v>
      </c>
      <c r="B86" s="888"/>
      <c r="C86" s="889"/>
      <c r="D86" s="889"/>
      <c r="E86" s="889"/>
      <c r="F86" s="889"/>
      <c r="G86" s="889"/>
      <c r="H86" s="889"/>
      <c r="I86" s="889"/>
      <c r="J86" s="889"/>
      <c r="K86" s="889"/>
      <c r="L86" s="889"/>
      <c r="M86" s="889"/>
      <c r="N86" s="889"/>
      <c r="O86" s="889"/>
      <c r="P86" s="890"/>
      <c r="Q86" s="891"/>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4"/>
      <c r="BT86" s="875"/>
      <c r="BU86" s="875"/>
      <c r="BV86" s="875"/>
      <c r="BW86" s="875"/>
      <c r="BX86" s="875"/>
      <c r="BY86" s="875"/>
      <c r="BZ86" s="875"/>
      <c r="CA86" s="875"/>
      <c r="CB86" s="875"/>
      <c r="CC86" s="875"/>
      <c r="CD86" s="875"/>
      <c r="CE86" s="875"/>
      <c r="CF86" s="875"/>
      <c r="CG86" s="880"/>
      <c r="CH86" s="877"/>
      <c r="CI86" s="878"/>
      <c r="CJ86" s="878"/>
      <c r="CK86" s="878"/>
      <c r="CL86" s="879"/>
      <c r="CM86" s="877"/>
      <c r="CN86" s="878"/>
      <c r="CO86" s="878"/>
      <c r="CP86" s="878"/>
      <c r="CQ86" s="879"/>
      <c r="CR86" s="877"/>
      <c r="CS86" s="878"/>
      <c r="CT86" s="878"/>
      <c r="CU86" s="878"/>
      <c r="CV86" s="879"/>
      <c r="CW86" s="877"/>
      <c r="CX86" s="878"/>
      <c r="CY86" s="878"/>
      <c r="CZ86" s="878"/>
      <c r="DA86" s="879"/>
      <c r="DB86" s="877"/>
      <c r="DC86" s="878"/>
      <c r="DD86" s="878"/>
      <c r="DE86" s="878"/>
      <c r="DF86" s="879"/>
      <c r="DG86" s="877"/>
      <c r="DH86" s="878"/>
      <c r="DI86" s="878"/>
      <c r="DJ86" s="878"/>
      <c r="DK86" s="879"/>
      <c r="DL86" s="877"/>
      <c r="DM86" s="878"/>
      <c r="DN86" s="878"/>
      <c r="DO86" s="878"/>
      <c r="DP86" s="879"/>
      <c r="DQ86" s="877"/>
      <c r="DR86" s="878"/>
      <c r="DS86" s="878"/>
      <c r="DT86" s="878"/>
      <c r="DU86" s="879"/>
      <c r="DV86" s="874"/>
      <c r="DW86" s="875"/>
      <c r="DX86" s="875"/>
      <c r="DY86" s="875"/>
      <c r="DZ86" s="876"/>
      <c r="EA86" s="224"/>
    </row>
    <row r="87" spans="1:131" ht="26.25" customHeight="1" x14ac:dyDescent="0.2">
      <c r="A87" s="238">
        <v>20</v>
      </c>
      <c r="B87" s="894"/>
      <c r="C87" s="895"/>
      <c r="D87" s="895"/>
      <c r="E87" s="895"/>
      <c r="F87" s="895"/>
      <c r="G87" s="895"/>
      <c r="H87" s="895"/>
      <c r="I87" s="895"/>
      <c r="J87" s="895"/>
      <c r="K87" s="895"/>
      <c r="L87" s="895"/>
      <c r="M87" s="895"/>
      <c r="N87" s="895"/>
      <c r="O87" s="895"/>
      <c r="P87" s="896"/>
      <c r="Q87" s="897"/>
      <c r="R87" s="898"/>
      <c r="S87" s="898"/>
      <c r="T87" s="898"/>
      <c r="U87" s="898"/>
      <c r="V87" s="898"/>
      <c r="W87" s="898"/>
      <c r="X87" s="898"/>
      <c r="Y87" s="898"/>
      <c r="Z87" s="898"/>
      <c r="AA87" s="898"/>
      <c r="AB87" s="898"/>
      <c r="AC87" s="898"/>
      <c r="AD87" s="898"/>
      <c r="AE87" s="898"/>
      <c r="AF87" s="898"/>
      <c r="AG87" s="898"/>
      <c r="AH87" s="898"/>
      <c r="AI87" s="898"/>
      <c r="AJ87" s="898"/>
      <c r="AK87" s="898"/>
      <c r="AL87" s="898"/>
      <c r="AM87" s="898"/>
      <c r="AN87" s="898"/>
      <c r="AO87" s="898"/>
      <c r="AP87" s="898"/>
      <c r="AQ87" s="898"/>
      <c r="AR87" s="898"/>
      <c r="AS87" s="898"/>
      <c r="AT87" s="898"/>
      <c r="AU87" s="898"/>
      <c r="AV87" s="898"/>
      <c r="AW87" s="898"/>
      <c r="AX87" s="898"/>
      <c r="AY87" s="898"/>
      <c r="AZ87" s="899"/>
      <c r="BA87" s="899"/>
      <c r="BB87" s="899"/>
      <c r="BC87" s="899"/>
      <c r="BD87" s="900"/>
      <c r="BE87" s="235"/>
      <c r="BF87" s="235"/>
      <c r="BG87" s="235"/>
      <c r="BH87" s="235"/>
      <c r="BI87" s="235"/>
      <c r="BJ87" s="235"/>
      <c r="BK87" s="235"/>
      <c r="BL87" s="235"/>
      <c r="BM87" s="235"/>
      <c r="BN87" s="235"/>
      <c r="BO87" s="235"/>
      <c r="BP87" s="235"/>
      <c r="BQ87" s="232">
        <v>81</v>
      </c>
      <c r="BR87" s="237"/>
      <c r="BS87" s="874"/>
      <c r="BT87" s="875"/>
      <c r="BU87" s="875"/>
      <c r="BV87" s="875"/>
      <c r="BW87" s="875"/>
      <c r="BX87" s="875"/>
      <c r="BY87" s="875"/>
      <c r="BZ87" s="875"/>
      <c r="CA87" s="875"/>
      <c r="CB87" s="875"/>
      <c r="CC87" s="875"/>
      <c r="CD87" s="875"/>
      <c r="CE87" s="875"/>
      <c r="CF87" s="875"/>
      <c r="CG87" s="880"/>
      <c r="CH87" s="877"/>
      <c r="CI87" s="878"/>
      <c r="CJ87" s="878"/>
      <c r="CK87" s="878"/>
      <c r="CL87" s="879"/>
      <c r="CM87" s="877"/>
      <c r="CN87" s="878"/>
      <c r="CO87" s="878"/>
      <c r="CP87" s="878"/>
      <c r="CQ87" s="879"/>
      <c r="CR87" s="877"/>
      <c r="CS87" s="878"/>
      <c r="CT87" s="878"/>
      <c r="CU87" s="878"/>
      <c r="CV87" s="879"/>
      <c r="CW87" s="877"/>
      <c r="CX87" s="878"/>
      <c r="CY87" s="878"/>
      <c r="CZ87" s="878"/>
      <c r="DA87" s="879"/>
      <c r="DB87" s="877"/>
      <c r="DC87" s="878"/>
      <c r="DD87" s="878"/>
      <c r="DE87" s="878"/>
      <c r="DF87" s="879"/>
      <c r="DG87" s="877"/>
      <c r="DH87" s="878"/>
      <c r="DI87" s="878"/>
      <c r="DJ87" s="878"/>
      <c r="DK87" s="879"/>
      <c r="DL87" s="877"/>
      <c r="DM87" s="878"/>
      <c r="DN87" s="878"/>
      <c r="DO87" s="878"/>
      <c r="DP87" s="879"/>
      <c r="DQ87" s="877"/>
      <c r="DR87" s="878"/>
      <c r="DS87" s="878"/>
      <c r="DT87" s="878"/>
      <c r="DU87" s="879"/>
      <c r="DV87" s="874"/>
      <c r="DW87" s="875"/>
      <c r="DX87" s="875"/>
      <c r="DY87" s="875"/>
      <c r="DZ87" s="876"/>
      <c r="EA87" s="224"/>
    </row>
    <row r="88" spans="1:131" ht="26.25" customHeight="1" thickBot="1" x14ac:dyDescent="0.25">
      <c r="A88" s="234" t="s">
        <v>394</v>
      </c>
      <c r="B88" s="802" t="s">
        <v>416</v>
      </c>
      <c r="C88" s="803"/>
      <c r="D88" s="803"/>
      <c r="E88" s="803"/>
      <c r="F88" s="803"/>
      <c r="G88" s="803"/>
      <c r="H88" s="803"/>
      <c r="I88" s="803"/>
      <c r="J88" s="803"/>
      <c r="K88" s="803"/>
      <c r="L88" s="803"/>
      <c r="M88" s="803"/>
      <c r="N88" s="803"/>
      <c r="O88" s="803"/>
      <c r="P88" s="804"/>
      <c r="Q88" s="855"/>
      <c r="R88" s="856"/>
      <c r="S88" s="856"/>
      <c r="T88" s="856"/>
      <c r="U88" s="856"/>
      <c r="V88" s="856"/>
      <c r="W88" s="856"/>
      <c r="X88" s="856"/>
      <c r="Y88" s="856"/>
      <c r="Z88" s="856"/>
      <c r="AA88" s="856"/>
      <c r="AB88" s="856"/>
      <c r="AC88" s="856"/>
      <c r="AD88" s="856"/>
      <c r="AE88" s="856"/>
      <c r="AF88" s="859"/>
      <c r="AG88" s="859"/>
      <c r="AH88" s="859"/>
      <c r="AI88" s="859"/>
      <c r="AJ88" s="859"/>
      <c r="AK88" s="856"/>
      <c r="AL88" s="856"/>
      <c r="AM88" s="856"/>
      <c r="AN88" s="856"/>
      <c r="AO88" s="856"/>
      <c r="AP88" s="859"/>
      <c r="AQ88" s="859"/>
      <c r="AR88" s="859"/>
      <c r="AS88" s="859"/>
      <c r="AT88" s="859"/>
      <c r="AU88" s="859"/>
      <c r="AV88" s="859"/>
      <c r="AW88" s="859"/>
      <c r="AX88" s="859"/>
      <c r="AY88" s="859"/>
      <c r="AZ88" s="864"/>
      <c r="BA88" s="864"/>
      <c r="BB88" s="864"/>
      <c r="BC88" s="864"/>
      <c r="BD88" s="865"/>
      <c r="BE88" s="235"/>
      <c r="BF88" s="235"/>
      <c r="BG88" s="235"/>
      <c r="BH88" s="235"/>
      <c r="BI88" s="235"/>
      <c r="BJ88" s="235"/>
      <c r="BK88" s="235"/>
      <c r="BL88" s="235"/>
      <c r="BM88" s="235"/>
      <c r="BN88" s="235"/>
      <c r="BO88" s="235"/>
      <c r="BP88" s="235"/>
      <c r="BQ88" s="232">
        <v>82</v>
      </c>
      <c r="BR88" s="237"/>
      <c r="BS88" s="874"/>
      <c r="BT88" s="875"/>
      <c r="BU88" s="875"/>
      <c r="BV88" s="875"/>
      <c r="BW88" s="875"/>
      <c r="BX88" s="875"/>
      <c r="BY88" s="875"/>
      <c r="BZ88" s="875"/>
      <c r="CA88" s="875"/>
      <c r="CB88" s="875"/>
      <c r="CC88" s="875"/>
      <c r="CD88" s="875"/>
      <c r="CE88" s="875"/>
      <c r="CF88" s="875"/>
      <c r="CG88" s="880"/>
      <c r="CH88" s="877"/>
      <c r="CI88" s="878"/>
      <c r="CJ88" s="878"/>
      <c r="CK88" s="878"/>
      <c r="CL88" s="879"/>
      <c r="CM88" s="877"/>
      <c r="CN88" s="878"/>
      <c r="CO88" s="878"/>
      <c r="CP88" s="878"/>
      <c r="CQ88" s="879"/>
      <c r="CR88" s="877"/>
      <c r="CS88" s="878"/>
      <c r="CT88" s="878"/>
      <c r="CU88" s="878"/>
      <c r="CV88" s="879"/>
      <c r="CW88" s="877"/>
      <c r="CX88" s="878"/>
      <c r="CY88" s="878"/>
      <c r="CZ88" s="878"/>
      <c r="DA88" s="879"/>
      <c r="DB88" s="877"/>
      <c r="DC88" s="878"/>
      <c r="DD88" s="878"/>
      <c r="DE88" s="878"/>
      <c r="DF88" s="879"/>
      <c r="DG88" s="877"/>
      <c r="DH88" s="878"/>
      <c r="DI88" s="878"/>
      <c r="DJ88" s="878"/>
      <c r="DK88" s="879"/>
      <c r="DL88" s="877"/>
      <c r="DM88" s="878"/>
      <c r="DN88" s="878"/>
      <c r="DO88" s="878"/>
      <c r="DP88" s="879"/>
      <c r="DQ88" s="877"/>
      <c r="DR88" s="878"/>
      <c r="DS88" s="878"/>
      <c r="DT88" s="878"/>
      <c r="DU88" s="879"/>
      <c r="DV88" s="874"/>
      <c r="DW88" s="875"/>
      <c r="DX88" s="875"/>
      <c r="DY88" s="875"/>
      <c r="DZ88" s="876"/>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4"/>
      <c r="BT89" s="875"/>
      <c r="BU89" s="875"/>
      <c r="BV89" s="875"/>
      <c r="BW89" s="875"/>
      <c r="BX89" s="875"/>
      <c r="BY89" s="875"/>
      <c r="BZ89" s="875"/>
      <c r="CA89" s="875"/>
      <c r="CB89" s="875"/>
      <c r="CC89" s="875"/>
      <c r="CD89" s="875"/>
      <c r="CE89" s="875"/>
      <c r="CF89" s="875"/>
      <c r="CG89" s="880"/>
      <c r="CH89" s="877"/>
      <c r="CI89" s="878"/>
      <c r="CJ89" s="878"/>
      <c r="CK89" s="878"/>
      <c r="CL89" s="879"/>
      <c r="CM89" s="877"/>
      <c r="CN89" s="878"/>
      <c r="CO89" s="878"/>
      <c r="CP89" s="878"/>
      <c r="CQ89" s="879"/>
      <c r="CR89" s="877"/>
      <c r="CS89" s="878"/>
      <c r="CT89" s="878"/>
      <c r="CU89" s="878"/>
      <c r="CV89" s="879"/>
      <c r="CW89" s="877"/>
      <c r="CX89" s="878"/>
      <c r="CY89" s="878"/>
      <c r="CZ89" s="878"/>
      <c r="DA89" s="879"/>
      <c r="DB89" s="877"/>
      <c r="DC89" s="878"/>
      <c r="DD89" s="878"/>
      <c r="DE89" s="878"/>
      <c r="DF89" s="879"/>
      <c r="DG89" s="877"/>
      <c r="DH89" s="878"/>
      <c r="DI89" s="878"/>
      <c r="DJ89" s="878"/>
      <c r="DK89" s="879"/>
      <c r="DL89" s="877"/>
      <c r="DM89" s="878"/>
      <c r="DN89" s="878"/>
      <c r="DO89" s="878"/>
      <c r="DP89" s="879"/>
      <c r="DQ89" s="877"/>
      <c r="DR89" s="878"/>
      <c r="DS89" s="878"/>
      <c r="DT89" s="878"/>
      <c r="DU89" s="879"/>
      <c r="DV89" s="874"/>
      <c r="DW89" s="875"/>
      <c r="DX89" s="875"/>
      <c r="DY89" s="875"/>
      <c r="DZ89" s="876"/>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4"/>
      <c r="BT90" s="875"/>
      <c r="BU90" s="875"/>
      <c r="BV90" s="875"/>
      <c r="BW90" s="875"/>
      <c r="BX90" s="875"/>
      <c r="BY90" s="875"/>
      <c r="BZ90" s="875"/>
      <c r="CA90" s="875"/>
      <c r="CB90" s="875"/>
      <c r="CC90" s="875"/>
      <c r="CD90" s="875"/>
      <c r="CE90" s="875"/>
      <c r="CF90" s="875"/>
      <c r="CG90" s="880"/>
      <c r="CH90" s="877"/>
      <c r="CI90" s="878"/>
      <c r="CJ90" s="878"/>
      <c r="CK90" s="878"/>
      <c r="CL90" s="879"/>
      <c r="CM90" s="877"/>
      <c r="CN90" s="878"/>
      <c r="CO90" s="878"/>
      <c r="CP90" s="878"/>
      <c r="CQ90" s="879"/>
      <c r="CR90" s="877"/>
      <c r="CS90" s="878"/>
      <c r="CT90" s="878"/>
      <c r="CU90" s="878"/>
      <c r="CV90" s="879"/>
      <c r="CW90" s="877"/>
      <c r="CX90" s="878"/>
      <c r="CY90" s="878"/>
      <c r="CZ90" s="878"/>
      <c r="DA90" s="879"/>
      <c r="DB90" s="877"/>
      <c r="DC90" s="878"/>
      <c r="DD90" s="878"/>
      <c r="DE90" s="878"/>
      <c r="DF90" s="879"/>
      <c r="DG90" s="877"/>
      <c r="DH90" s="878"/>
      <c r="DI90" s="878"/>
      <c r="DJ90" s="878"/>
      <c r="DK90" s="879"/>
      <c r="DL90" s="877"/>
      <c r="DM90" s="878"/>
      <c r="DN90" s="878"/>
      <c r="DO90" s="878"/>
      <c r="DP90" s="879"/>
      <c r="DQ90" s="877"/>
      <c r="DR90" s="878"/>
      <c r="DS90" s="878"/>
      <c r="DT90" s="878"/>
      <c r="DU90" s="879"/>
      <c r="DV90" s="874"/>
      <c r="DW90" s="875"/>
      <c r="DX90" s="875"/>
      <c r="DY90" s="875"/>
      <c r="DZ90" s="876"/>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4"/>
      <c r="BT91" s="875"/>
      <c r="BU91" s="875"/>
      <c r="BV91" s="875"/>
      <c r="BW91" s="875"/>
      <c r="BX91" s="875"/>
      <c r="BY91" s="875"/>
      <c r="BZ91" s="875"/>
      <c r="CA91" s="875"/>
      <c r="CB91" s="875"/>
      <c r="CC91" s="875"/>
      <c r="CD91" s="875"/>
      <c r="CE91" s="875"/>
      <c r="CF91" s="875"/>
      <c r="CG91" s="880"/>
      <c r="CH91" s="877"/>
      <c r="CI91" s="878"/>
      <c r="CJ91" s="878"/>
      <c r="CK91" s="878"/>
      <c r="CL91" s="879"/>
      <c r="CM91" s="877"/>
      <c r="CN91" s="878"/>
      <c r="CO91" s="878"/>
      <c r="CP91" s="878"/>
      <c r="CQ91" s="879"/>
      <c r="CR91" s="877"/>
      <c r="CS91" s="878"/>
      <c r="CT91" s="878"/>
      <c r="CU91" s="878"/>
      <c r="CV91" s="879"/>
      <c r="CW91" s="877"/>
      <c r="CX91" s="878"/>
      <c r="CY91" s="878"/>
      <c r="CZ91" s="878"/>
      <c r="DA91" s="879"/>
      <c r="DB91" s="877"/>
      <c r="DC91" s="878"/>
      <c r="DD91" s="878"/>
      <c r="DE91" s="878"/>
      <c r="DF91" s="879"/>
      <c r="DG91" s="877"/>
      <c r="DH91" s="878"/>
      <c r="DI91" s="878"/>
      <c r="DJ91" s="878"/>
      <c r="DK91" s="879"/>
      <c r="DL91" s="877"/>
      <c r="DM91" s="878"/>
      <c r="DN91" s="878"/>
      <c r="DO91" s="878"/>
      <c r="DP91" s="879"/>
      <c r="DQ91" s="877"/>
      <c r="DR91" s="878"/>
      <c r="DS91" s="878"/>
      <c r="DT91" s="878"/>
      <c r="DU91" s="879"/>
      <c r="DV91" s="874"/>
      <c r="DW91" s="875"/>
      <c r="DX91" s="875"/>
      <c r="DY91" s="875"/>
      <c r="DZ91" s="876"/>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4"/>
      <c r="BT92" s="875"/>
      <c r="BU92" s="875"/>
      <c r="BV92" s="875"/>
      <c r="BW92" s="875"/>
      <c r="BX92" s="875"/>
      <c r="BY92" s="875"/>
      <c r="BZ92" s="875"/>
      <c r="CA92" s="875"/>
      <c r="CB92" s="875"/>
      <c r="CC92" s="875"/>
      <c r="CD92" s="875"/>
      <c r="CE92" s="875"/>
      <c r="CF92" s="875"/>
      <c r="CG92" s="880"/>
      <c r="CH92" s="877"/>
      <c r="CI92" s="878"/>
      <c r="CJ92" s="878"/>
      <c r="CK92" s="878"/>
      <c r="CL92" s="879"/>
      <c r="CM92" s="877"/>
      <c r="CN92" s="878"/>
      <c r="CO92" s="878"/>
      <c r="CP92" s="878"/>
      <c r="CQ92" s="879"/>
      <c r="CR92" s="877"/>
      <c r="CS92" s="878"/>
      <c r="CT92" s="878"/>
      <c r="CU92" s="878"/>
      <c r="CV92" s="879"/>
      <c r="CW92" s="877"/>
      <c r="CX92" s="878"/>
      <c r="CY92" s="878"/>
      <c r="CZ92" s="878"/>
      <c r="DA92" s="879"/>
      <c r="DB92" s="877"/>
      <c r="DC92" s="878"/>
      <c r="DD92" s="878"/>
      <c r="DE92" s="878"/>
      <c r="DF92" s="879"/>
      <c r="DG92" s="877"/>
      <c r="DH92" s="878"/>
      <c r="DI92" s="878"/>
      <c r="DJ92" s="878"/>
      <c r="DK92" s="879"/>
      <c r="DL92" s="877"/>
      <c r="DM92" s="878"/>
      <c r="DN92" s="878"/>
      <c r="DO92" s="878"/>
      <c r="DP92" s="879"/>
      <c r="DQ92" s="877"/>
      <c r="DR92" s="878"/>
      <c r="DS92" s="878"/>
      <c r="DT92" s="878"/>
      <c r="DU92" s="879"/>
      <c r="DV92" s="874"/>
      <c r="DW92" s="875"/>
      <c r="DX92" s="875"/>
      <c r="DY92" s="875"/>
      <c r="DZ92" s="876"/>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4"/>
      <c r="BT93" s="875"/>
      <c r="BU93" s="875"/>
      <c r="BV93" s="875"/>
      <c r="BW93" s="875"/>
      <c r="BX93" s="875"/>
      <c r="BY93" s="875"/>
      <c r="BZ93" s="875"/>
      <c r="CA93" s="875"/>
      <c r="CB93" s="875"/>
      <c r="CC93" s="875"/>
      <c r="CD93" s="875"/>
      <c r="CE93" s="875"/>
      <c r="CF93" s="875"/>
      <c r="CG93" s="880"/>
      <c r="CH93" s="877"/>
      <c r="CI93" s="878"/>
      <c r="CJ93" s="878"/>
      <c r="CK93" s="878"/>
      <c r="CL93" s="879"/>
      <c r="CM93" s="877"/>
      <c r="CN93" s="878"/>
      <c r="CO93" s="878"/>
      <c r="CP93" s="878"/>
      <c r="CQ93" s="879"/>
      <c r="CR93" s="877"/>
      <c r="CS93" s="878"/>
      <c r="CT93" s="878"/>
      <c r="CU93" s="878"/>
      <c r="CV93" s="879"/>
      <c r="CW93" s="877"/>
      <c r="CX93" s="878"/>
      <c r="CY93" s="878"/>
      <c r="CZ93" s="878"/>
      <c r="DA93" s="879"/>
      <c r="DB93" s="877"/>
      <c r="DC93" s="878"/>
      <c r="DD93" s="878"/>
      <c r="DE93" s="878"/>
      <c r="DF93" s="879"/>
      <c r="DG93" s="877"/>
      <c r="DH93" s="878"/>
      <c r="DI93" s="878"/>
      <c r="DJ93" s="878"/>
      <c r="DK93" s="879"/>
      <c r="DL93" s="877"/>
      <c r="DM93" s="878"/>
      <c r="DN93" s="878"/>
      <c r="DO93" s="878"/>
      <c r="DP93" s="879"/>
      <c r="DQ93" s="877"/>
      <c r="DR93" s="878"/>
      <c r="DS93" s="878"/>
      <c r="DT93" s="878"/>
      <c r="DU93" s="879"/>
      <c r="DV93" s="874"/>
      <c r="DW93" s="875"/>
      <c r="DX93" s="875"/>
      <c r="DY93" s="875"/>
      <c r="DZ93" s="876"/>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4"/>
      <c r="BT94" s="875"/>
      <c r="BU94" s="875"/>
      <c r="BV94" s="875"/>
      <c r="BW94" s="875"/>
      <c r="BX94" s="875"/>
      <c r="BY94" s="875"/>
      <c r="BZ94" s="875"/>
      <c r="CA94" s="875"/>
      <c r="CB94" s="875"/>
      <c r="CC94" s="875"/>
      <c r="CD94" s="875"/>
      <c r="CE94" s="875"/>
      <c r="CF94" s="875"/>
      <c r="CG94" s="880"/>
      <c r="CH94" s="877"/>
      <c r="CI94" s="878"/>
      <c r="CJ94" s="878"/>
      <c r="CK94" s="878"/>
      <c r="CL94" s="879"/>
      <c r="CM94" s="877"/>
      <c r="CN94" s="878"/>
      <c r="CO94" s="878"/>
      <c r="CP94" s="878"/>
      <c r="CQ94" s="879"/>
      <c r="CR94" s="877"/>
      <c r="CS94" s="878"/>
      <c r="CT94" s="878"/>
      <c r="CU94" s="878"/>
      <c r="CV94" s="879"/>
      <c r="CW94" s="877"/>
      <c r="CX94" s="878"/>
      <c r="CY94" s="878"/>
      <c r="CZ94" s="878"/>
      <c r="DA94" s="879"/>
      <c r="DB94" s="877"/>
      <c r="DC94" s="878"/>
      <c r="DD94" s="878"/>
      <c r="DE94" s="878"/>
      <c r="DF94" s="879"/>
      <c r="DG94" s="877"/>
      <c r="DH94" s="878"/>
      <c r="DI94" s="878"/>
      <c r="DJ94" s="878"/>
      <c r="DK94" s="879"/>
      <c r="DL94" s="877"/>
      <c r="DM94" s="878"/>
      <c r="DN94" s="878"/>
      <c r="DO94" s="878"/>
      <c r="DP94" s="879"/>
      <c r="DQ94" s="877"/>
      <c r="DR94" s="878"/>
      <c r="DS94" s="878"/>
      <c r="DT94" s="878"/>
      <c r="DU94" s="879"/>
      <c r="DV94" s="874"/>
      <c r="DW94" s="875"/>
      <c r="DX94" s="875"/>
      <c r="DY94" s="875"/>
      <c r="DZ94" s="876"/>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4"/>
      <c r="BT95" s="875"/>
      <c r="BU95" s="875"/>
      <c r="BV95" s="875"/>
      <c r="BW95" s="875"/>
      <c r="BX95" s="875"/>
      <c r="BY95" s="875"/>
      <c r="BZ95" s="875"/>
      <c r="CA95" s="875"/>
      <c r="CB95" s="875"/>
      <c r="CC95" s="875"/>
      <c r="CD95" s="875"/>
      <c r="CE95" s="875"/>
      <c r="CF95" s="875"/>
      <c r="CG95" s="880"/>
      <c r="CH95" s="877"/>
      <c r="CI95" s="878"/>
      <c r="CJ95" s="878"/>
      <c r="CK95" s="878"/>
      <c r="CL95" s="879"/>
      <c r="CM95" s="877"/>
      <c r="CN95" s="878"/>
      <c r="CO95" s="878"/>
      <c r="CP95" s="878"/>
      <c r="CQ95" s="879"/>
      <c r="CR95" s="877"/>
      <c r="CS95" s="878"/>
      <c r="CT95" s="878"/>
      <c r="CU95" s="878"/>
      <c r="CV95" s="879"/>
      <c r="CW95" s="877"/>
      <c r="CX95" s="878"/>
      <c r="CY95" s="878"/>
      <c r="CZ95" s="878"/>
      <c r="DA95" s="879"/>
      <c r="DB95" s="877"/>
      <c r="DC95" s="878"/>
      <c r="DD95" s="878"/>
      <c r="DE95" s="878"/>
      <c r="DF95" s="879"/>
      <c r="DG95" s="877"/>
      <c r="DH95" s="878"/>
      <c r="DI95" s="878"/>
      <c r="DJ95" s="878"/>
      <c r="DK95" s="879"/>
      <c r="DL95" s="877"/>
      <c r="DM95" s="878"/>
      <c r="DN95" s="878"/>
      <c r="DO95" s="878"/>
      <c r="DP95" s="879"/>
      <c r="DQ95" s="877"/>
      <c r="DR95" s="878"/>
      <c r="DS95" s="878"/>
      <c r="DT95" s="878"/>
      <c r="DU95" s="879"/>
      <c r="DV95" s="874"/>
      <c r="DW95" s="875"/>
      <c r="DX95" s="875"/>
      <c r="DY95" s="875"/>
      <c r="DZ95" s="876"/>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4"/>
      <c r="BT96" s="875"/>
      <c r="BU96" s="875"/>
      <c r="BV96" s="875"/>
      <c r="BW96" s="875"/>
      <c r="BX96" s="875"/>
      <c r="BY96" s="875"/>
      <c r="BZ96" s="875"/>
      <c r="CA96" s="875"/>
      <c r="CB96" s="875"/>
      <c r="CC96" s="875"/>
      <c r="CD96" s="875"/>
      <c r="CE96" s="875"/>
      <c r="CF96" s="875"/>
      <c r="CG96" s="880"/>
      <c r="CH96" s="877"/>
      <c r="CI96" s="878"/>
      <c r="CJ96" s="878"/>
      <c r="CK96" s="878"/>
      <c r="CL96" s="879"/>
      <c r="CM96" s="877"/>
      <c r="CN96" s="878"/>
      <c r="CO96" s="878"/>
      <c r="CP96" s="878"/>
      <c r="CQ96" s="879"/>
      <c r="CR96" s="877"/>
      <c r="CS96" s="878"/>
      <c r="CT96" s="878"/>
      <c r="CU96" s="878"/>
      <c r="CV96" s="879"/>
      <c r="CW96" s="877"/>
      <c r="CX96" s="878"/>
      <c r="CY96" s="878"/>
      <c r="CZ96" s="878"/>
      <c r="DA96" s="879"/>
      <c r="DB96" s="877"/>
      <c r="DC96" s="878"/>
      <c r="DD96" s="878"/>
      <c r="DE96" s="878"/>
      <c r="DF96" s="879"/>
      <c r="DG96" s="877"/>
      <c r="DH96" s="878"/>
      <c r="DI96" s="878"/>
      <c r="DJ96" s="878"/>
      <c r="DK96" s="879"/>
      <c r="DL96" s="877"/>
      <c r="DM96" s="878"/>
      <c r="DN96" s="878"/>
      <c r="DO96" s="878"/>
      <c r="DP96" s="879"/>
      <c r="DQ96" s="877"/>
      <c r="DR96" s="878"/>
      <c r="DS96" s="878"/>
      <c r="DT96" s="878"/>
      <c r="DU96" s="879"/>
      <c r="DV96" s="874"/>
      <c r="DW96" s="875"/>
      <c r="DX96" s="875"/>
      <c r="DY96" s="875"/>
      <c r="DZ96" s="876"/>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4"/>
      <c r="BT97" s="875"/>
      <c r="BU97" s="875"/>
      <c r="BV97" s="875"/>
      <c r="BW97" s="875"/>
      <c r="BX97" s="875"/>
      <c r="BY97" s="875"/>
      <c r="BZ97" s="875"/>
      <c r="CA97" s="875"/>
      <c r="CB97" s="875"/>
      <c r="CC97" s="875"/>
      <c r="CD97" s="875"/>
      <c r="CE97" s="875"/>
      <c r="CF97" s="875"/>
      <c r="CG97" s="880"/>
      <c r="CH97" s="877"/>
      <c r="CI97" s="878"/>
      <c r="CJ97" s="878"/>
      <c r="CK97" s="878"/>
      <c r="CL97" s="879"/>
      <c r="CM97" s="877"/>
      <c r="CN97" s="878"/>
      <c r="CO97" s="878"/>
      <c r="CP97" s="878"/>
      <c r="CQ97" s="879"/>
      <c r="CR97" s="877"/>
      <c r="CS97" s="878"/>
      <c r="CT97" s="878"/>
      <c r="CU97" s="878"/>
      <c r="CV97" s="879"/>
      <c r="CW97" s="877"/>
      <c r="CX97" s="878"/>
      <c r="CY97" s="878"/>
      <c r="CZ97" s="878"/>
      <c r="DA97" s="879"/>
      <c r="DB97" s="877"/>
      <c r="DC97" s="878"/>
      <c r="DD97" s="878"/>
      <c r="DE97" s="878"/>
      <c r="DF97" s="879"/>
      <c r="DG97" s="877"/>
      <c r="DH97" s="878"/>
      <c r="DI97" s="878"/>
      <c r="DJ97" s="878"/>
      <c r="DK97" s="879"/>
      <c r="DL97" s="877"/>
      <c r="DM97" s="878"/>
      <c r="DN97" s="878"/>
      <c r="DO97" s="878"/>
      <c r="DP97" s="879"/>
      <c r="DQ97" s="877"/>
      <c r="DR97" s="878"/>
      <c r="DS97" s="878"/>
      <c r="DT97" s="878"/>
      <c r="DU97" s="879"/>
      <c r="DV97" s="874"/>
      <c r="DW97" s="875"/>
      <c r="DX97" s="875"/>
      <c r="DY97" s="875"/>
      <c r="DZ97" s="876"/>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4"/>
      <c r="BT98" s="875"/>
      <c r="BU98" s="875"/>
      <c r="BV98" s="875"/>
      <c r="BW98" s="875"/>
      <c r="BX98" s="875"/>
      <c r="BY98" s="875"/>
      <c r="BZ98" s="875"/>
      <c r="CA98" s="875"/>
      <c r="CB98" s="875"/>
      <c r="CC98" s="875"/>
      <c r="CD98" s="875"/>
      <c r="CE98" s="875"/>
      <c r="CF98" s="875"/>
      <c r="CG98" s="880"/>
      <c r="CH98" s="877"/>
      <c r="CI98" s="878"/>
      <c r="CJ98" s="878"/>
      <c r="CK98" s="878"/>
      <c r="CL98" s="879"/>
      <c r="CM98" s="877"/>
      <c r="CN98" s="878"/>
      <c r="CO98" s="878"/>
      <c r="CP98" s="878"/>
      <c r="CQ98" s="879"/>
      <c r="CR98" s="877"/>
      <c r="CS98" s="878"/>
      <c r="CT98" s="878"/>
      <c r="CU98" s="878"/>
      <c r="CV98" s="879"/>
      <c r="CW98" s="877"/>
      <c r="CX98" s="878"/>
      <c r="CY98" s="878"/>
      <c r="CZ98" s="878"/>
      <c r="DA98" s="879"/>
      <c r="DB98" s="877"/>
      <c r="DC98" s="878"/>
      <c r="DD98" s="878"/>
      <c r="DE98" s="878"/>
      <c r="DF98" s="879"/>
      <c r="DG98" s="877"/>
      <c r="DH98" s="878"/>
      <c r="DI98" s="878"/>
      <c r="DJ98" s="878"/>
      <c r="DK98" s="879"/>
      <c r="DL98" s="877"/>
      <c r="DM98" s="878"/>
      <c r="DN98" s="878"/>
      <c r="DO98" s="878"/>
      <c r="DP98" s="879"/>
      <c r="DQ98" s="877"/>
      <c r="DR98" s="878"/>
      <c r="DS98" s="878"/>
      <c r="DT98" s="878"/>
      <c r="DU98" s="879"/>
      <c r="DV98" s="874"/>
      <c r="DW98" s="875"/>
      <c r="DX98" s="875"/>
      <c r="DY98" s="875"/>
      <c r="DZ98" s="876"/>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4"/>
      <c r="BT99" s="875"/>
      <c r="BU99" s="875"/>
      <c r="BV99" s="875"/>
      <c r="BW99" s="875"/>
      <c r="BX99" s="875"/>
      <c r="BY99" s="875"/>
      <c r="BZ99" s="875"/>
      <c r="CA99" s="875"/>
      <c r="CB99" s="875"/>
      <c r="CC99" s="875"/>
      <c r="CD99" s="875"/>
      <c r="CE99" s="875"/>
      <c r="CF99" s="875"/>
      <c r="CG99" s="880"/>
      <c r="CH99" s="877"/>
      <c r="CI99" s="878"/>
      <c r="CJ99" s="878"/>
      <c r="CK99" s="878"/>
      <c r="CL99" s="879"/>
      <c r="CM99" s="877"/>
      <c r="CN99" s="878"/>
      <c r="CO99" s="878"/>
      <c r="CP99" s="878"/>
      <c r="CQ99" s="879"/>
      <c r="CR99" s="877"/>
      <c r="CS99" s="878"/>
      <c r="CT99" s="878"/>
      <c r="CU99" s="878"/>
      <c r="CV99" s="879"/>
      <c r="CW99" s="877"/>
      <c r="CX99" s="878"/>
      <c r="CY99" s="878"/>
      <c r="CZ99" s="878"/>
      <c r="DA99" s="879"/>
      <c r="DB99" s="877"/>
      <c r="DC99" s="878"/>
      <c r="DD99" s="878"/>
      <c r="DE99" s="878"/>
      <c r="DF99" s="879"/>
      <c r="DG99" s="877"/>
      <c r="DH99" s="878"/>
      <c r="DI99" s="878"/>
      <c r="DJ99" s="878"/>
      <c r="DK99" s="879"/>
      <c r="DL99" s="877"/>
      <c r="DM99" s="878"/>
      <c r="DN99" s="878"/>
      <c r="DO99" s="878"/>
      <c r="DP99" s="879"/>
      <c r="DQ99" s="877"/>
      <c r="DR99" s="878"/>
      <c r="DS99" s="878"/>
      <c r="DT99" s="878"/>
      <c r="DU99" s="879"/>
      <c r="DV99" s="874"/>
      <c r="DW99" s="875"/>
      <c r="DX99" s="875"/>
      <c r="DY99" s="875"/>
      <c r="DZ99" s="876"/>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4"/>
      <c r="BT100" s="875"/>
      <c r="BU100" s="875"/>
      <c r="BV100" s="875"/>
      <c r="BW100" s="875"/>
      <c r="BX100" s="875"/>
      <c r="BY100" s="875"/>
      <c r="BZ100" s="875"/>
      <c r="CA100" s="875"/>
      <c r="CB100" s="875"/>
      <c r="CC100" s="875"/>
      <c r="CD100" s="875"/>
      <c r="CE100" s="875"/>
      <c r="CF100" s="875"/>
      <c r="CG100" s="880"/>
      <c r="CH100" s="877"/>
      <c r="CI100" s="878"/>
      <c r="CJ100" s="878"/>
      <c r="CK100" s="878"/>
      <c r="CL100" s="879"/>
      <c r="CM100" s="877"/>
      <c r="CN100" s="878"/>
      <c r="CO100" s="878"/>
      <c r="CP100" s="878"/>
      <c r="CQ100" s="879"/>
      <c r="CR100" s="877"/>
      <c r="CS100" s="878"/>
      <c r="CT100" s="878"/>
      <c r="CU100" s="878"/>
      <c r="CV100" s="879"/>
      <c r="CW100" s="877"/>
      <c r="CX100" s="878"/>
      <c r="CY100" s="878"/>
      <c r="CZ100" s="878"/>
      <c r="DA100" s="879"/>
      <c r="DB100" s="877"/>
      <c r="DC100" s="878"/>
      <c r="DD100" s="878"/>
      <c r="DE100" s="878"/>
      <c r="DF100" s="879"/>
      <c r="DG100" s="877"/>
      <c r="DH100" s="878"/>
      <c r="DI100" s="878"/>
      <c r="DJ100" s="878"/>
      <c r="DK100" s="879"/>
      <c r="DL100" s="877"/>
      <c r="DM100" s="878"/>
      <c r="DN100" s="878"/>
      <c r="DO100" s="878"/>
      <c r="DP100" s="879"/>
      <c r="DQ100" s="877"/>
      <c r="DR100" s="878"/>
      <c r="DS100" s="878"/>
      <c r="DT100" s="878"/>
      <c r="DU100" s="879"/>
      <c r="DV100" s="874"/>
      <c r="DW100" s="875"/>
      <c r="DX100" s="875"/>
      <c r="DY100" s="875"/>
      <c r="DZ100" s="876"/>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4"/>
      <c r="BT101" s="875"/>
      <c r="BU101" s="875"/>
      <c r="BV101" s="875"/>
      <c r="BW101" s="875"/>
      <c r="BX101" s="875"/>
      <c r="BY101" s="875"/>
      <c r="BZ101" s="875"/>
      <c r="CA101" s="875"/>
      <c r="CB101" s="875"/>
      <c r="CC101" s="875"/>
      <c r="CD101" s="875"/>
      <c r="CE101" s="875"/>
      <c r="CF101" s="875"/>
      <c r="CG101" s="880"/>
      <c r="CH101" s="877"/>
      <c r="CI101" s="878"/>
      <c r="CJ101" s="878"/>
      <c r="CK101" s="878"/>
      <c r="CL101" s="879"/>
      <c r="CM101" s="877"/>
      <c r="CN101" s="878"/>
      <c r="CO101" s="878"/>
      <c r="CP101" s="878"/>
      <c r="CQ101" s="879"/>
      <c r="CR101" s="877"/>
      <c r="CS101" s="878"/>
      <c r="CT101" s="878"/>
      <c r="CU101" s="878"/>
      <c r="CV101" s="879"/>
      <c r="CW101" s="877"/>
      <c r="CX101" s="878"/>
      <c r="CY101" s="878"/>
      <c r="CZ101" s="878"/>
      <c r="DA101" s="879"/>
      <c r="DB101" s="877"/>
      <c r="DC101" s="878"/>
      <c r="DD101" s="878"/>
      <c r="DE101" s="878"/>
      <c r="DF101" s="879"/>
      <c r="DG101" s="877"/>
      <c r="DH101" s="878"/>
      <c r="DI101" s="878"/>
      <c r="DJ101" s="878"/>
      <c r="DK101" s="879"/>
      <c r="DL101" s="877"/>
      <c r="DM101" s="878"/>
      <c r="DN101" s="878"/>
      <c r="DO101" s="878"/>
      <c r="DP101" s="879"/>
      <c r="DQ101" s="877"/>
      <c r="DR101" s="878"/>
      <c r="DS101" s="878"/>
      <c r="DT101" s="878"/>
      <c r="DU101" s="879"/>
      <c r="DV101" s="874"/>
      <c r="DW101" s="875"/>
      <c r="DX101" s="875"/>
      <c r="DY101" s="875"/>
      <c r="DZ101" s="876"/>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394</v>
      </c>
      <c r="BR102" s="802" t="s">
        <v>417</v>
      </c>
      <c r="BS102" s="803"/>
      <c r="BT102" s="803"/>
      <c r="BU102" s="803"/>
      <c r="BV102" s="803"/>
      <c r="BW102" s="803"/>
      <c r="BX102" s="803"/>
      <c r="BY102" s="803"/>
      <c r="BZ102" s="803"/>
      <c r="CA102" s="803"/>
      <c r="CB102" s="803"/>
      <c r="CC102" s="803"/>
      <c r="CD102" s="803"/>
      <c r="CE102" s="803"/>
      <c r="CF102" s="803"/>
      <c r="CG102" s="804"/>
      <c r="CH102" s="901"/>
      <c r="CI102" s="902"/>
      <c r="CJ102" s="902"/>
      <c r="CK102" s="902"/>
      <c r="CL102" s="903"/>
      <c r="CM102" s="901"/>
      <c r="CN102" s="902"/>
      <c r="CO102" s="902"/>
      <c r="CP102" s="902"/>
      <c r="CQ102" s="903"/>
      <c r="CR102" s="904"/>
      <c r="CS102" s="867"/>
      <c r="CT102" s="867"/>
      <c r="CU102" s="867"/>
      <c r="CV102" s="905"/>
      <c r="CW102" s="904"/>
      <c r="CX102" s="867"/>
      <c r="CY102" s="867"/>
      <c r="CZ102" s="867"/>
      <c r="DA102" s="905"/>
      <c r="DB102" s="904"/>
      <c r="DC102" s="867"/>
      <c r="DD102" s="867"/>
      <c r="DE102" s="867"/>
      <c r="DF102" s="905"/>
      <c r="DG102" s="904"/>
      <c r="DH102" s="867"/>
      <c r="DI102" s="867"/>
      <c r="DJ102" s="867"/>
      <c r="DK102" s="905"/>
      <c r="DL102" s="904"/>
      <c r="DM102" s="867"/>
      <c r="DN102" s="867"/>
      <c r="DO102" s="867"/>
      <c r="DP102" s="905"/>
      <c r="DQ102" s="904"/>
      <c r="DR102" s="867"/>
      <c r="DS102" s="867"/>
      <c r="DT102" s="867"/>
      <c r="DU102" s="905"/>
      <c r="DV102" s="802"/>
      <c r="DW102" s="803"/>
      <c r="DX102" s="803"/>
      <c r="DY102" s="803"/>
      <c r="DZ102" s="928"/>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9" t="s">
        <v>418</v>
      </c>
      <c r="BR103" s="929"/>
      <c r="BS103" s="929"/>
      <c r="BT103" s="929"/>
      <c r="BU103" s="929"/>
      <c r="BV103" s="929"/>
      <c r="BW103" s="929"/>
      <c r="BX103" s="929"/>
      <c r="BY103" s="929"/>
      <c r="BZ103" s="929"/>
      <c r="CA103" s="929"/>
      <c r="CB103" s="929"/>
      <c r="CC103" s="929"/>
      <c r="CD103" s="929"/>
      <c r="CE103" s="929"/>
      <c r="CF103" s="929"/>
      <c r="CG103" s="929"/>
      <c r="CH103" s="929"/>
      <c r="CI103" s="929"/>
      <c r="CJ103" s="929"/>
      <c r="CK103" s="929"/>
      <c r="CL103" s="929"/>
      <c r="CM103" s="929"/>
      <c r="CN103" s="929"/>
      <c r="CO103" s="929"/>
      <c r="CP103" s="929"/>
      <c r="CQ103" s="929"/>
      <c r="CR103" s="929"/>
      <c r="CS103" s="929"/>
      <c r="CT103" s="929"/>
      <c r="CU103" s="929"/>
      <c r="CV103" s="929"/>
      <c r="CW103" s="929"/>
      <c r="CX103" s="929"/>
      <c r="CY103" s="929"/>
      <c r="CZ103" s="929"/>
      <c r="DA103" s="929"/>
      <c r="DB103" s="929"/>
      <c r="DC103" s="929"/>
      <c r="DD103" s="929"/>
      <c r="DE103" s="929"/>
      <c r="DF103" s="929"/>
      <c r="DG103" s="929"/>
      <c r="DH103" s="929"/>
      <c r="DI103" s="929"/>
      <c r="DJ103" s="929"/>
      <c r="DK103" s="929"/>
      <c r="DL103" s="929"/>
      <c r="DM103" s="929"/>
      <c r="DN103" s="929"/>
      <c r="DO103" s="929"/>
      <c r="DP103" s="929"/>
      <c r="DQ103" s="929"/>
      <c r="DR103" s="929"/>
      <c r="DS103" s="929"/>
      <c r="DT103" s="929"/>
      <c r="DU103" s="929"/>
      <c r="DV103" s="929"/>
      <c r="DW103" s="929"/>
      <c r="DX103" s="929"/>
      <c r="DY103" s="929"/>
      <c r="DZ103" s="929"/>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30" t="s">
        <v>419</v>
      </c>
      <c r="BR104" s="930"/>
      <c r="BS104" s="930"/>
      <c r="BT104" s="930"/>
      <c r="BU104" s="930"/>
      <c r="BV104" s="930"/>
      <c r="BW104" s="930"/>
      <c r="BX104" s="930"/>
      <c r="BY104" s="930"/>
      <c r="BZ104" s="930"/>
      <c r="CA104" s="930"/>
      <c r="CB104" s="930"/>
      <c r="CC104" s="930"/>
      <c r="CD104" s="930"/>
      <c r="CE104" s="930"/>
      <c r="CF104" s="930"/>
      <c r="CG104" s="930"/>
      <c r="CH104" s="930"/>
      <c r="CI104" s="930"/>
      <c r="CJ104" s="930"/>
      <c r="CK104" s="930"/>
      <c r="CL104" s="930"/>
      <c r="CM104" s="930"/>
      <c r="CN104" s="930"/>
      <c r="CO104" s="930"/>
      <c r="CP104" s="930"/>
      <c r="CQ104" s="930"/>
      <c r="CR104" s="930"/>
      <c r="CS104" s="930"/>
      <c r="CT104" s="930"/>
      <c r="CU104" s="930"/>
      <c r="CV104" s="930"/>
      <c r="CW104" s="930"/>
      <c r="CX104" s="930"/>
      <c r="CY104" s="930"/>
      <c r="CZ104" s="930"/>
      <c r="DA104" s="930"/>
      <c r="DB104" s="930"/>
      <c r="DC104" s="930"/>
      <c r="DD104" s="930"/>
      <c r="DE104" s="930"/>
      <c r="DF104" s="930"/>
      <c r="DG104" s="930"/>
      <c r="DH104" s="930"/>
      <c r="DI104" s="930"/>
      <c r="DJ104" s="930"/>
      <c r="DK104" s="930"/>
      <c r="DL104" s="930"/>
      <c r="DM104" s="930"/>
      <c r="DN104" s="930"/>
      <c r="DO104" s="930"/>
      <c r="DP104" s="930"/>
      <c r="DQ104" s="930"/>
      <c r="DR104" s="930"/>
      <c r="DS104" s="930"/>
      <c r="DT104" s="930"/>
      <c r="DU104" s="930"/>
      <c r="DV104" s="930"/>
      <c r="DW104" s="930"/>
      <c r="DX104" s="930"/>
      <c r="DY104" s="930"/>
      <c r="DZ104" s="930"/>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420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1" t="s">
        <v>422</v>
      </c>
      <c r="B108" s="932"/>
      <c r="C108" s="932"/>
      <c r="D108" s="932"/>
      <c r="E108" s="932"/>
      <c r="F108" s="932"/>
      <c r="G108" s="932"/>
      <c r="H108" s="932"/>
      <c r="I108" s="932"/>
      <c r="J108" s="932"/>
      <c r="K108" s="932"/>
      <c r="L108" s="932"/>
      <c r="M108" s="932"/>
      <c r="N108" s="932"/>
      <c r="O108" s="932"/>
      <c r="P108" s="932"/>
      <c r="Q108" s="932"/>
      <c r="R108" s="932"/>
      <c r="S108" s="932"/>
      <c r="T108" s="932"/>
      <c r="U108" s="932"/>
      <c r="V108" s="932"/>
      <c r="W108" s="932"/>
      <c r="X108" s="932"/>
      <c r="Y108" s="932"/>
      <c r="Z108" s="932"/>
      <c r="AA108" s="932"/>
      <c r="AB108" s="932"/>
      <c r="AC108" s="932"/>
      <c r="AD108" s="932"/>
      <c r="AE108" s="932"/>
      <c r="AF108" s="932"/>
      <c r="AG108" s="932"/>
      <c r="AH108" s="932"/>
      <c r="AI108" s="932"/>
      <c r="AJ108" s="932"/>
      <c r="AK108" s="932"/>
      <c r="AL108" s="932"/>
      <c r="AM108" s="932"/>
      <c r="AN108" s="932"/>
      <c r="AO108" s="932"/>
      <c r="AP108" s="932"/>
      <c r="AQ108" s="932"/>
      <c r="AR108" s="932"/>
      <c r="AS108" s="932"/>
      <c r="AT108" s="933"/>
      <c r="AU108" s="931" t="s">
        <v>423</v>
      </c>
      <c r="AV108" s="932"/>
      <c r="AW108" s="932"/>
      <c r="AX108" s="932"/>
      <c r="AY108" s="932"/>
      <c r="AZ108" s="932"/>
      <c r="BA108" s="932"/>
      <c r="BB108" s="932"/>
      <c r="BC108" s="932"/>
      <c r="BD108" s="932"/>
      <c r="BE108" s="932"/>
      <c r="BF108" s="932"/>
      <c r="BG108" s="932"/>
      <c r="BH108" s="932"/>
      <c r="BI108" s="932"/>
      <c r="BJ108" s="932"/>
      <c r="BK108" s="932"/>
      <c r="BL108" s="932"/>
      <c r="BM108" s="932"/>
      <c r="BN108" s="932"/>
      <c r="BO108" s="932"/>
      <c r="BP108" s="932"/>
      <c r="BQ108" s="932"/>
      <c r="BR108" s="932"/>
      <c r="BS108" s="932"/>
      <c r="BT108" s="932"/>
      <c r="BU108" s="932"/>
      <c r="BV108" s="932"/>
      <c r="BW108" s="932"/>
      <c r="BX108" s="932"/>
      <c r="BY108" s="932"/>
      <c r="BZ108" s="932"/>
      <c r="CA108" s="932"/>
      <c r="CB108" s="932"/>
      <c r="CC108" s="932"/>
      <c r="CD108" s="932"/>
      <c r="CE108" s="932"/>
      <c r="CF108" s="932"/>
      <c r="CG108" s="932"/>
      <c r="CH108" s="932"/>
      <c r="CI108" s="932"/>
      <c r="CJ108" s="932"/>
      <c r="CK108" s="932"/>
      <c r="CL108" s="932"/>
      <c r="CM108" s="932"/>
      <c r="CN108" s="932"/>
      <c r="CO108" s="932"/>
      <c r="CP108" s="932"/>
      <c r="CQ108" s="932"/>
      <c r="CR108" s="932"/>
      <c r="CS108" s="932"/>
      <c r="CT108" s="932"/>
      <c r="CU108" s="932"/>
      <c r="CV108" s="932"/>
      <c r="CW108" s="932"/>
      <c r="CX108" s="932"/>
      <c r="CY108" s="932"/>
      <c r="CZ108" s="932"/>
      <c r="DA108" s="932"/>
      <c r="DB108" s="932"/>
      <c r="DC108" s="932"/>
      <c r="DD108" s="932"/>
      <c r="DE108" s="932"/>
      <c r="DF108" s="932"/>
      <c r="DG108" s="932"/>
      <c r="DH108" s="932"/>
      <c r="DI108" s="932"/>
      <c r="DJ108" s="932"/>
      <c r="DK108" s="932"/>
      <c r="DL108" s="932"/>
      <c r="DM108" s="932"/>
      <c r="DN108" s="932"/>
      <c r="DO108" s="932"/>
      <c r="DP108" s="932"/>
      <c r="DQ108" s="932"/>
      <c r="DR108" s="932"/>
      <c r="DS108" s="932"/>
      <c r="DT108" s="932"/>
      <c r="DU108" s="932"/>
      <c r="DV108" s="932"/>
      <c r="DW108" s="932"/>
      <c r="DX108" s="932"/>
      <c r="DY108" s="932"/>
      <c r="DZ108" s="933"/>
    </row>
    <row r="109" spans="1:131" s="224" customFormat="1" ht="26.25" customHeight="1" x14ac:dyDescent="0.2">
      <c r="A109" s="926" t="s">
        <v>424</v>
      </c>
      <c r="B109" s="907"/>
      <c r="C109" s="907"/>
      <c r="D109" s="907"/>
      <c r="E109" s="907"/>
      <c r="F109" s="907"/>
      <c r="G109" s="907"/>
      <c r="H109" s="907"/>
      <c r="I109" s="907"/>
      <c r="J109" s="907"/>
      <c r="K109" s="907"/>
      <c r="L109" s="907"/>
      <c r="M109" s="907"/>
      <c r="N109" s="907"/>
      <c r="O109" s="907"/>
      <c r="P109" s="907"/>
      <c r="Q109" s="907"/>
      <c r="R109" s="907"/>
      <c r="S109" s="907"/>
      <c r="T109" s="907"/>
      <c r="U109" s="907"/>
      <c r="V109" s="907"/>
      <c r="W109" s="907"/>
      <c r="X109" s="907"/>
      <c r="Y109" s="907"/>
      <c r="Z109" s="908"/>
      <c r="AA109" s="906" t="s">
        <v>425</v>
      </c>
      <c r="AB109" s="907"/>
      <c r="AC109" s="907"/>
      <c r="AD109" s="907"/>
      <c r="AE109" s="908"/>
      <c r="AF109" s="906" t="s">
        <v>426</v>
      </c>
      <c r="AG109" s="907"/>
      <c r="AH109" s="907"/>
      <c r="AI109" s="907"/>
      <c r="AJ109" s="908"/>
      <c r="AK109" s="906" t="s">
        <v>312</v>
      </c>
      <c r="AL109" s="907"/>
      <c r="AM109" s="907"/>
      <c r="AN109" s="907"/>
      <c r="AO109" s="908"/>
      <c r="AP109" s="906" t="s">
        <v>427</v>
      </c>
      <c r="AQ109" s="907"/>
      <c r="AR109" s="907"/>
      <c r="AS109" s="907"/>
      <c r="AT109" s="909"/>
      <c r="AU109" s="926" t="s">
        <v>424</v>
      </c>
      <c r="AV109" s="907"/>
      <c r="AW109" s="907"/>
      <c r="AX109" s="907"/>
      <c r="AY109" s="907"/>
      <c r="AZ109" s="907"/>
      <c r="BA109" s="907"/>
      <c r="BB109" s="907"/>
      <c r="BC109" s="907"/>
      <c r="BD109" s="907"/>
      <c r="BE109" s="907"/>
      <c r="BF109" s="907"/>
      <c r="BG109" s="907"/>
      <c r="BH109" s="907"/>
      <c r="BI109" s="907"/>
      <c r="BJ109" s="907"/>
      <c r="BK109" s="907"/>
      <c r="BL109" s="907"/>
      <c r="BM109" s="907"/>
      <c r="BN109" s="907"/>
      <c r="BO109" s="907"/>
      <c r="BP109" s="908"/>
      <c r="BQ109" s="906" t="s">
        <v>425</v>
      </c>
      <c r="BR109" s="907"/>
      <c r="BS109" s="907"/>
      <c r="BT109" s="907"/>
      <c r="BU109" s="908"/>
      <c r="BV109" s="906" t="s">
        <v>426</v>
      </c>
      <c r="BW109" s="907"/>
      <c r="BX109" s="907"/>
      <c r="BY109" s="907"/>
      <c r="BZ109" s="908"/>
      <c r="CA109" s="906" t="s">
        <v>312</v>
      </c>
      <c r="CB109" s="907"/>
      <c r="CC109" s="907"/>
      <c r="CD109" s="907"/>
      <c r="CE109" s="908"/>
      <c r="CF109" s="927" t="s">
        <v>427</v>
      </c>
      <c r="CG109" s="927"/>
      <c r="CH109" s="927"/>
      <c r="CI109" s="927"/>
      <c r="CJ109" s="927"/>
      <c r="CK109" s="906" t="s">
        <v>428</v>
      </c>
      <c r="CL109" s="907"/>
      <c r="CM109" s="907"/>
      <c r="CN109" s="907"/>
      <c r="CO109" s="907"/>
      <c r="CP109" s="907"/>
      <c r="CQ109" s="907"/>
      <c r="CR109" s="907"/>
      <c r="CS109" s="907"/>
      <c r="CT109" s="907"/>
      <c r="CU109" s="907"/>
      <c r="CV109" s="907"/>
      <c r="CW109" s="907"/>
      <c r="CX109" s="907"/>
      <c r="CY109" s="907"/>
      <c r="CZ109" s="907"/>
      <c r="DA109" s="907"/>
      <c r="DB109" s="907"/>
      <c r="DC109" s="907"/>
      <c r="DD109" s="907"/>
      <c r="DE109" s="907"/>
      <c r="DF109" s="908"/>
      <c r="DG109" s="906" t="s">
        <v>425</v>
      </c>
      <c r="DH109" s="907"/>
      <c r="DI109" s="907"/>
      <c r="DJ109" s="907"/>
      <c r="DK109" s="908"/>
      <c r="DL109" s="906" t="s">
        <v>426</v>
      </c>
      <c r="DM109" s="907"/>
      <c r="DN109" s="907"/>
      <c r="DO109" s="907"/>
      <c r="DP109" s="908"/>
      <c r="DQ109" s="906" t="s">
        <v>312</v>
      </c>
      <c r="DR109" s="907"/>
      <c r="DS109" s="907"/>
      <c r="DT109" s="907"/>
      <c r="DU109" s="908"/>
      <c r="DV109" s="906" t="s">
        <v>427</v>
      </c>
      <c r="DW109" s="907"/>
      <c r="DX109" s="907"/>
      <c r="DY109" s="907"/>
      <c r="DZ109" s="909"/>
    </row>
    <row r="110" spans="1:131" s="224" customFormat="1" ht="26.25" customHeight="1" x14ac:dyDescent="0.2">
      <c r="A110" s="910" t="s">
        <v>429</v>
      </c>
      <c r="B110" s="911"/>
      <c r="C110" s="911"/>
      <c r="D110" s="911"/>
      <c r="E110" s="911"/>
      <c r="F110" s="911"/>
      <c r="G110" s="911"/>
      <c r="H110" s="911"/>
      <c r="I110" s="911"/>
      <c r="J110" s="911"/>
      <c r="K110" s="911"/>
      <c r="L110" s="911"/>
      <c r="M110" s="911"/>
      <c r="N110" s="911"/>
      <c r="O110" s="911"/>
      <c r="P110" s="911"/>
      <c r="Q110" s="911"/>
      <c r="R110" s="911"/>
      <c r="S110" s="911"/>
      <c r="T110" s="911"/>
      <c r="U110" s="911"/>
      <c r="V110" s="911"/>
      <c r="W110" s="911"/>
      <c r="X110" s="911"/>
      <c r="Y110" s="911"/>
      <c r="Z110" s="912"/>
      <c r="AA110" s="913">
        <v>3945891</v>
      </c>
      <c r="AB110" s="914"/>
      <c r="AC110" s="914"/>
      <c r="AD110" s="914"/>
      <c r="AE110" s="915"/>
      <c r="AF110" s="916">
        <v>4077075</v>
      </c>
      <c r="AG110" s="914"/>
      <c r="AH110" s="914"/>
      <c r="AI110" s="914"/>
      <c r="AJ110" s="915"/>
      <c r="AK110" s="916">
        <v>4390718</v>
      </c>
      <c r="AL110" s="914"/>
      <c r="AM110" s="914"/>
      <c r="AN110" s="914"/>
      <c r="AO110" s="915"/>
      <c r="AP110" s="917">
        <v>25.5</v>
      </c>
      <c r="AQ110" s="918"/>
      <c r="AR110" s="918"/>
      <c r="AS110" s="918"/>
      <c r="AT110" s="919"/>
      <c r="AU110" s="920" t="s">
        <v>75</v>
      </c>
      <c r="AV110" s="921"/>
      <c r="AW110" s="921"/>
      <c r="AX110" s="921"/>
      <c r="AY110" s="921"/>
      <c r="AZ110" s="943" t="s">
        <v>430</v>
      </c>
      <c r="BA110" s="911"/>
      <c r="BB110" s="911"/>
      <c r="BC110" s="911"/>
      <c r="BD110" s="911"/>
      <c r="BE110" s="911"/>
      <c r="BF110" s="911"/>
      <c r="BG110" s="911"/>
      <c r="BH110" s="911"/>
      <c r="BI110" s="911"/>
      <c r="BJ110" s="911"/>
      <c r="BK110" s="911"/>
      <c r="BL110" s="911"/>
      <c r="BM110" s="911"/>
      <c r="BN110" s="911"/>
      <c r="BO110" s="911"/>
      <c r="BP110" s="912"/>
      <c r="BQ110" s="944">
        <v>47082230</v>
      </c>
      <c r="BR110" s="945"/>
      <c r="BS110" s="945"/>
      <c r="BT110" s="945"/>
      <c r="BU110" s="945"/>
      <c r="BV110" s="945">
        <v>46195041</v>
      </c>
      <c r="BW110" s="945"/>
      <c r="BX110" s="945"/>
      <c r="BY110" s="945"/>
      <c r="BZ110" s="945"/>
      <c r="CA110" s="945">
        <v>44678452</v>
      </c>
      <c r="CB110" s="945"/>
      <c r="CC110" s="945"/>
      <c r="CD110" s="945"/>
      <c r="CE110" s="945"/>
      <c r="CF110" s="958">
        <v>259.7</v>
      </c>
      <c r="CG110" s="959"/>
      <c r="CH110" s="959"/>
      <c r="CI110" s="959"/>
      <c r="CJ110" s="959"/>
      <c r="CK110" s="960" t="s">
        <v>431</v>
      </c>
      <c r="CL110" s="961"/>
      <c r="CM110" s="943" t="s">
        <v>432</v>
      </c>
      <c r="CN110" s="911"/>
      <c r="CO110" s="911"/>
      <c r="CP110" s="911"/>
      <c r="CQ110" s="911"/>
      <c r="CR110" s="911"/>
      <c r="CS110" s="911"/>
      <c r="CT110" s="911"/>
      <c r="CU110" s="911"/>
      <c r="CV110" s="911"/>
      <c r="CW110" s="911"/>
      <c r="CX110" s="911"/>
      <c r="CY110" s="911"/>
      <c r="CZ110" s="911"/>
      <c r="DA110" s="911"/>
      <c r="DB110" s="911"/>
      <c r="DC110" s="911"/>
      <c r="DD110" s="911"/>
      <c r="DE110" s="911"/>
      <c r="DF110" s="912"/>
      <c r="DG110" s="944" t="s">
        <v>409</v>
      </c>
      <c r="DH110" s="945"/>
      <c r="DI110" s="945"/>
      <c r="DJ110" s="945"/>
      <c r="DK110" s="945"/>
      <c r="DL110" s="945" t="s">
        <v>433</v>
      </c>
      <c r="DM110" s="945"/>
      <c r="DN110" s="945"/>
      <c r="DO110" s="945"/>
      <c r="DP110" s="945"/>
      <c r="DQ110" s="945" t="s">
        <v>409</v>
      </c>
      <c r="DR110" s="945"/>
      <c r="DS110" s="945"/>
      <c r="DT110" s="945"/>
      <c r="DU110" s="945"/>
      <c r="DV110" s="946" t="s">
        <v>409</v>
      </c>
      <c r="DW110" s="946"/>
      <c r="DX110" s="946"/>
      <c r="DY110" s="946"/>
      <c r="DZ110" s="947"/>
    </row>
    <row r="111" spans="1:131" s="224" customFormat="1" ht="26.25" customHeight="1" x14ac:dyDescent="0.2">
      <c r="A111" s="948" t="s">
        <v>434</v>
      </c>
      <c r="B111" s="949"/>
      <c r="C111" s="949"/>
      <c r="D111" s="949"/>
      <c r="E111" s="949"/>
      <c r="F111" s="949"/>
      <c r="G111" s="949"/>
      <c r="H111" s="949"/>
      <c r="I111" s="949"/>
      <c r="J111" s="949"/>
      <c r="K111" s="949"/>
      <c r="L111" s="949"/>
      <c r="M111" s="949"/>
      <c r="N111" s="949"/>
      <c r="O111" s="949"/>
      <c r="P111" s="949"/>
      <c r="Q111" s="949"/>
      <c r="R111" s="949"/>
      <c r="S111" s="949"/>
      <c r="T111" s="949"/>
      <c r="U111" s="949"/>
      <c r="V111" s="949"/>
      <c r="W111" s="949"/>
      <c r="X111" s="949"/>
      <c r="Y111" s="949"/>
      <c r="Z111" s="950"/>
      <c r="AA111" s="951" t="s">
        <v>435</v>
      </c>
      <c r="AB111" s="952"/>
      <c r="AC111" s="952"/>
      <c r="AD111" s="952"/>
      <c r="AE111" s="953"/>
      <c r="AF111" s="954" t="s">
        <v>433</v>
      </c>
      <c r="AG111" s="952"/>
      <c r="AH111" s="952"/>
      <c r="AI111" s="952"/>
      <c r="AJ111" s="953"/>
      <c r="AK111" s="954" t="s">
        <v>433</v>
      </c>
      <c r="AL111" s="952"/>
      <c r="AM111" s="952"/>
      <c r="AN111" s="952"/>
      <c r="AO111" s="953"/>
      <c r="AP111" s="955" t="s">
        <v>435</v>
      </c>
      <c r="AQ111" s="956"/>
      <c r="AR111" s="956"/>
      <c r="AS111" s="956"/>
      <c r="AT111" s="957"/>
      <c r="AU111" s="922"/>
      <c r="AV111" s="923"/>
      <c r="AW111" s="923"/>
      <c r="AX111" s="923"/>
      <c r="AY111" s="923"/>
      <c r="AZ111" s="936" t="s">
        <v>436</v>
      </c>
      <c r="BA111" s="937"/>
      <c r="BB111" s="937"/>
      <c r="BC111" s="937"/>
      <c r="BD111" s="937"/>
      <c r="BE111" s="937"/>
      <c r="BF111" s="937"/>
      <c r="BG111" s="937"/>
      <c r="BH111" s="937"/>
      <c r="BI111" s="937"/>
      <c r="BJ111" s="937"/>
      <c r="BK111" s="937"/>
      <c r="BL111" s="937"/>
      <c r="BM111" s="937"/>
      <c r="BN111" s="937"/>
      <c r="BO111" s="937"/>
      <c r="BP111" s="938"/>
      <c r="BQ111" s="939">
        <v>3119294</v>
      </c>
      <c r="BR111" s="940"/>
      <c r="BS111" s="940"/>
      <c r="BT111" s="940"/>
      <c r="BU111" s="940"/>
      <c r="BV111" s="940">
        <v>2943931</v>
      </c>
      <c r="BW111" s="940"/>
      <c r="BX111" s="940"/>
      <c r="BY111" s="940"/>
      <c r="BZ111" s="940"/>
      <c r="CA111" s="940">
        <v>2675563</v>
      </c>
      <c r="CB111" s="940"/>
      <c r="CC111" s="940"/>
      <c r="CD111" s="940"/>
      <c r="CE111" s="940"/>
      <c r="CF111" s="934">
        <v>15.6</v>
      </c>
      <c r="CG111" s="935"/>
      <c r="CH111" s="935"/>
      <c r="CI111" s="935"/>
      <c r="CJ111" s="935"/>
      <c r="CK111" s="962"/>
      <c r="CL111" s="963"/>
      <c r="CM111" s="936" t="s">
        <v>437</v>
      </c>
      <c r="CN111" s="937"/>
      <c r="CO111" s="937"/>
      <c r="CP111" s="937"/>
      <c r="CQ111" s="937"/>
      <c r="CR111" s="937"/>
      <c r="CS111" s="937"/>
      <c r="CT111" s="937"/>
      <c r="CU111" s="937"/>
      <c r="CV111" s="937"/>
      <c r="CW111" s="937"/>
      <c r="CX111" s="937"/>
      <c r="CY111" s="937"/>
      <c r="CZ111" s="937"/>
      <c r="DA111" s="937"/>
      <c r="DB111" s="937"/>
      <c r="DC111" s="937"/>
      <c r="DD111" s="937"/>
      <c r="DE111" s="937"/>
      <c r="DF111" s="938"/>
      <c r="DG111" s="939" t="s">
        <v>438</v>
      </c>
      <c r="DH111" s="940"/>
      <c r="DI111" s="940"/>
      <c r="DJ111" s="940"/>
      <c r="DK111" s="940"/>
      <c r="DL111" s="940" t="s">
        <v>439</v>
      </c>
      <c r="DM111" s="940"/>
      <c r="DN111" s="940"/>
      <c r="DO111" s="940"/>
      <c r="DP111" s="940"/>
      <c r="DQ111" s="940" t="s">
        <v>440</v>
      </c>
      <c r="DR111" s="940"/>
      <c r="DS111" s="940"/>
      <c r="DT111" s="940"/>
      <c r="DU111" s="940"/>
      <c r="DV111" s="941" t="s">
        <v>441</v>
      </c>
      <c r="DW111" s="941"/>
      <c r="DX111" s="941"/>
      <c r="DY111" s="941"/>
      <c r="DZ111" s="942"/>
    </row>
    <row r="112" spans="1:131" s="224" customFormat="1" ht="26.25" customHeight="1" x14ac:dyDescent="0.2">
      <c r="A112" s="966" t="s">
        <v>442</v>
      </c>
      <c r="B112" s="967"/>
      <c r="C112" s="937" t="s">
        <v>443</v>
      </c>
      <c r="D112" s="937"/>
      <c r="E112" s="937"/>
      <c r="F112" s="937"/>
      <c r="G112" s="937"/>
      <c r="H112" s="937"/>
      <c r="I112" s="937"/>
      <c r="J112" s="937"/>
      <c r="K112" s="937"/>
      <c r="L112" s="937"/>
      <c r="M112" s="937"/>
      <c r="N112" s="937"/>
      <c r="O112" s="937"/>
      <c r="P112" s="937"/>
      <c r="Q112" s="937"/>
      <c r="R112" s="937"/>
      <c r="S112" s="937"/>
      <c r="T112" s="937"/>
      <c r="U112" s="937"/>
      <c r="V112" s="937"/>
      <c r="W112" s="937"/>
      <c r="X112" s="937"/>
      <c r="Y112" s="937"/>
      <c r="Z112" s="938"/>
      <c r="AA112" s="972" t="s">
        <v>409</v>
      </c>
      <c r="AB112" s="973"/>
      <c r="AC112" s="973"/>
      <c r="AD112" s="973"/>
      <c r="AE112" s="974"/>
      <c r="AF112" s="975" t="s">
        <v>441</v>
      </c>
      <c r="AG112" s="973"/>
      <c r="AH112" s="973"/>
      <c r="AI112" s="973"/>
      <c r="AJ112" s="974"/>
      <c r="AK112" s="975" t="s">
        <v>409</v>
      </c>
      <c r="AL112" s="973"/>
      <c r="AM112" s="973"/>
      <c r="AN112" s="973"/>
      <c r="AO112" s="974"/>
      <c r="AP112" s="976" t="s">
        <v>435</v>
      </c>
      <c r="AQ112" s="977"/>
      <c r="AR112" s="977"/>
      <c r="AS112" s="977"/>
      <c r="AT112" s="978"/>
      <c r="AU112" s="922"/>
      <c r="AV112" s="923"/>
      <c r="AW112" s="923"/>
      <c r="AX112" s="923"/>
      <c r="AY112" s="923"/>
      <c r="AZ112" s="936" t="s">
        <v>444</v>
      </c>
      <c r="BA112" s="937"/>
      <c r="BB112" s="937"/>
      <c r="BC112" s="937"/>
      <c r="BD112" s="937"/>
      <c r="BE112" s="937"/>
      <c r="BF112" s="937"/>
      <c r="BG112" s="937"/>
      <c r="BH112" s="937"/>
      <c r="BI112" s="937"/>
      <c r="BJ112" s="937"/>
      <c r="BK112" s="937"/>
      <c r="BL112" s="937"/>
      <c r="BM112" s="937"/>
      <c r="BN112" s="937"/>
      <c r="BO112" s="937"/>
      <c r="BP112" s="938"/>
      <c r="BQ112" s="939">
        <v>18265041</v>
      </c>
      <c r="BR112" s="940"/>
      <c r="BS112" s="940"/>
      <c r="BT112" s="940"/>
      <c r="BU112" s="940"/>
      <c r="BV112" s="940">
        <v>17878231</v>
      </c>
      <c r="BW112" s="940"/>
      <c r="BX112" s="940"/>
      <c r="BY112" s="940"/>
      <c r="BZ112" s="940"/>
      <c r="CA112" s="940">
        <v>17207160</v>
      </c>
      <c r="CB112" s="940"/>
      <c r="CC112" s="940"/>
      <c r="CD112" s="940"/>
      <c r="CE112" s="940"/>
      <c r="CF112" s="934">
        <v>100</v>
      </c>
      <c r="CG112" s="935"/>
      <c r="CH112" s="935"/>
      <c r="CI112" s="935"/>
      <c r="CJ112" s="935"/>
      <c r="CK112" s="962"/>
      <c r="CL112" s="963"/>
      <c r="CM112" s="936" t="s">
        <v>445</v>
      </c>
      <c r="CN112" s="937"/>
      <c r="CO112" s="937"/>
      <c r="CP112" s="937"/>
      <c r="CQ112" s="937"/>
      <c r="CR112" s="937"/>
      <c r="CS112" s="937"/>
      <c r="CT112" s="937"/>
      <c r="CU112" s="937"/>
      <c r="CV112" s="937"/>
      <c r="CW112" s="937"/>
      <c r="CX112" s="937"/>
      <c r="CY112" s="937"/>
      <c r="CZ112" s="937"/>
      <c r="DA112" s="937"/>
      <c r="DB112" s="937"/>
      <c r="DC112" s="937"/>
      <c r="DD112" s="937"/>
      <c r="DE112" s="937"/>
      <c r="DF112" s="938"/>
      <c r="DG112" s="939">
        <v>489161</v>
      </c>
      <c r="DH112" s="940"/>
      <c r="DI112" s="940"/>
      <c r="DJ112" s="940"/>
      <c r="DK112" s="940"/>
      <c r="DL112" s="940">
        <v>152893</v>
      </c>
      <c r="DM112" s="940"/>
      <c r="DN112" s="940"/>
      <c r="DO112" s="940"/>
      <c r="DP112" s="940"/>
      <c r="DQ112" s="940" t="s">
        <v>409</v>
      </c>
      <c r="DR112" s="940"/>
      <c r="DS112" s="940"/>
      <c r="DT112" s="940"/>
      <c r="DU112" s="940"/>
      <c r="DV112" s="941" t="s">
        <v>409</v>
      </c>
      <c r="DW112" s="941"/>
      <c r="DX112" s="941"/>
      <c r="DY112" s="941"/>
      <c r="DZ112" s="942"/>
    </row>
    <row r="113" spans="1:130" s="224" customFormat="1" ht="26.25" customHeight="1" x14ac:dyDescent="0.2">
      <c r="A113" s="968"/>
      <c r="B113" s="969"/>
      <c r="C113" s="937" t="s">
        <v>446</v>
      </c>
      <c r="D113" s="937"/>
      <c r="E113" s="937"/>
      <c r="F113" s="937"/>
      <c r="G113" s="937"/>
      <c r="H113" s="937"/>
      <c r="I113" s="937"/>
      <c r="J113" s="937"/>
      <c r="K113" s="937"/>
      <c r="L113" s="937"/>
      <c r="M113" s="937"/>
      <c r="N113" s="937"/>
      <c r="O113" s="937"/>
      <c r="P113" s="937"/>
      <c r="Q113" s="937"/>
      <c r="R113" s="937"/>
      <c r="S113" s="937"/>
      <c r="T113" s="937"/>
      <c r="U113" s="937"/>
      <c r="V113" s="937"/>
      <c r="W113" s="937"/>
      <c r="X113" s="937"/>
      <c r="Y113" s="937"/>
      <c r="Z113" s="938"/>
      <c r="AA113" s="951">
        <v>1122335</v>
      </c>
      <c r="AB113" s="952"/>
      <c r="AC113" s="952"/>
      <c r="AD113" s="952"/>
      <c r="AE113" s="953"/>
      <c r="AF113" s="954">
        <v>1192813</v>
      </c>
      <c r="AG113" s="952"/>
      <c r="AH113" s="952"/>
      <c r="AI113" s="952"/>
      <c r="AJ113" s="953"/>
      <c r="AK113" s="954">
        <v>1050465</v>
      </c>
      <c r="AL113" s="952"/>
      <c r="AM113" s="952"/>
      <c r="AN113" s="952"/>
      <c r="AO113" s="953"/>
      <c r="AP113" s="955">
        <v>6.1</v>
      </c>
      <c r="AQ113" s="956"/>
      <c r="AR113" s="956"/>
      <c r="AS113" s="956"/>
      <c r="AT113" s="957"/>
      <c r="AU113" s="922"/>
      <c r="AV113" s="923"/>
      <c r="AW113" s="923"/>
      <c r="AX113" s="923"/>
      <c r="AY113" s="923"/>
      <c r="AZ113" s="936" t="s">
        <v>447</v>
      </c>
      <c r="BA113" s="937"/>
      <c r="BB113" s="937"/>
      <c r="BC113" s="937"/>
      <c r="BD113" s="937"/>
      <c r="BE113" s="937"/>
      <c r="BF113" s="937"/>
      <c r="BG113" s="937"/>
      <c r="BH113" s="937"/>
      <c r="BI113" s="937"/>
      <c r="BJ113" s="937"/>
      <c r="BK113" s="937"/>
      <c r="BL113" s="937"/>
      <c r="BM113" s="937"/>
      <c r="BN113" s="937"/>
      <c r="BO113" s="937"/>
      <c r="BP113" s="938"/>
      <c r="BQ113" s="939">
        <v>6747815</v>
      </c>
      <c r="BR113" s="940"/>
      <c r="BS113" s="940"/>
      <c r="BT113" s="940"/>
      <c r="BU113" s="940"/>
      <c r="BV113" s="940">
        <v>6613419</v>
      </c>
      <c r="BW113" s="940"/>
      <c r="BX113" s="940"/>
      <c r="BY113" s="940"/>
      <c r="BZ113" s="940"/>
      <c r="CA113" s="940">
        <v>6365285</v>
      </c>
      <c r="CB113" s="940"/>
      <c r="CC113" s="940"/>
      <c r="CD113" s="940"/>
      <c r="CE113" s="940"/>
      <c r="CF113" s="934">
        <v>37</v>
      </c>
      <c r="CG113" s="935"/>
      <c r="CH113" s="935"/>
      <c r="CI113" s="935"/>
      <c r="CJ113" s="935"/>
      <c r="CK113" s="962"/>
      <c r="CL113" s="963"/>
      <c r="CM113" s="936" t="s">
        <v>448</v>
      </c>
      <c r="CN113" s="937"/>
      <c r="CO113" s="937"/>
      <c r="CP113" s="937"/>
      <c r="CQ113" s="937"/>
      <c r="CR113" s="937"/>
      <c r="CS113" s="937"/>
      <c r="CT113" s="937"/>
      <c r="CU113" s="937"/>
      <c r="CV113" s="937"/>
      <c r="CW113" s="937"/>
      <c r="CX113" s="937"/>
      <c r="CY113" s="937"/>
      <c r="CZ113" s="937"/>
      <c r="DA113" s="937"/>
      <c r="DB113" s="937"/>
      <c r="DC113" s="937"/>
      <c r="DD113" s="937"/>
      <c r="DE113" s="937"/>
      <c r="DF113" s="938"/>
      <c r="DG113" s="972" t="s">
        <v>409</v>
      </c>
      <c r="DH113" s="973"/>
      <c r="DI113" s="973"/>
      <c r="DJ113" s="973"/>
      <c r="DK113" s="974"/>
      <c r="DL113" s="975" t="s">
        <v>409</v>
      </c>
      <c r="DM113" s="973"/>
      <c r="DN113" s="973"/>
      <c r="DO113" s="973"/>
      <c r="DP113" s="974"/>
      <c r="DQ113" s="975" t="s">
        <v>441</v>
      </c>
      <c r="DR113" s="973"/>
      <c r="DS113" s="973"/>
      <c r="DT113" s="973"/>
      <c r="DU113" s="974"/>
      <c r="DV113" s="976" t="s">
        <v>409</v>
      </c>
      <c r="DW113" s="977"/>
      <c r="DX113" s="977"/>
      <c r="DY113" s="977"/>
      <c r="DZ113" s="978"/>
    </row>
    <row r="114" spans="1:130" s="224" customFormat="1" ht="26.25" customHeight="1" x14ac:dyDescent="0.2">
      <c r="A114" s="968"/>
      <c r="B114" s="969"/>
      <c r="C114" s="937" t="s">
        <v>449</v>
      </c>
      <c r="D114" s="937"/>
      <c r="E114" s="937"/>
      <c r="F114" s="937"/>
      <c r="G114" s="937"/>
      <c r="H114" s="937"/>
      <c r="I114" s="937"/>
      <c r="J114" s="937"/>
      <c r="K114" s="937"/>
      <c r="L114" s="937"/>
      <c r="M114" s="937"/>
      <c r="N114" s="937"/>
      <c r="O114" s="937"/>
      <c r="P114" s="937"/>
      <c r="Q114" s="937"/>
      <c r="R114" s="937"/>
      <c r="S114" s="937"/>
      <c r="T114" s="937"/>
      <c r="U114" s="937"/>
      <c r="V114" s="937"/>
      <c r="W114" s="937"/>
      <c r="X114" s="937"/>
      <c r="Y114" s="937"/>
      <c r="Z114" s="938"/>
      <c r="AA114" s="972">
        <v>257522</v>
      </c>
      <c r="AB114" s="973"/>
      <c r="AC114" s="973"/>
      <c r="AD114" s="973"/>
      <c r="AE114" s="974"/>
      <c r="AF114" s="975">
        <v>264020</v>
      </c>
      <c r="AG114" s="973"/>
      <c r="AH114" s="973"/>
      <c r="AI114" s="973"/>
      <c r="AJ114" s="974"/>
      <c r="AK114" s="975">
        <v>329325</v>
      </c>
      <c r="AL114" s="973"/>
      <c r="AM114" s="973"/>
      <c r="AN114" s="973"/>
      <c r="AO114" s="974"/>
      <c r="AP114" s="976">
        <v>1.9</v>
      </c>
      <c r="AQ114" s="977"/>
      <c r="AR114" s="977"/>
      <c r="AS114" s="977"/>
      <c r="AT114" s="978"/>
      <c r="AU114" s="922"/>
      <c r="AV114" s="923"/>
      <c r="AW114" s="923"/>
      <c r="AX114" s="923"/>
      <c r="AY114" s="923"/>
      <c r="AZ114" s="936" t="s">
        <v>450</v>
      </c>
      <c r="BA114" s="937"/>
      <c r="BB114" s="937"/>
      <c r="BC114" s="937"/>
      <c r="BD114" s="937"/>
      <c r="BE114" s="937"/>
      <c r="BF114" s="937"/>
      <c r="BG114" s="937"/>
      <c r="BH114" s="937"/>
      <c r="BI114" s="937"/>
      <c r="BJ114" s="937"/>
      <c r="BK114" s="937"/>
      <c r="BL114" s="937"/>
      <c r="BM114" s="937"/>
      <c r="BN114" s="937"/>
      <c r="BO114" s="937"/>
      <c r="BP114" s="938"/>
      <c r="BQ114" s="939">
        <v>3840514</v>
      </c>
      <c r="BR114" s="940"/>
      <c r="BS114" s="940"/>
      <c r="BT114" s="940"/>
      <c r="BU114" s="940"/>
      <c r="BV114" s="940">
        <v>3792285</v>
      </c>
      <c r="BW114" s="940"/>
      <c r="BX114" s="940"/>
      <c r="BY114" s="940"/>
      <c r="BZ114" s="940"/>
      <c r="CA114" s="940">
        <v>3730906</v>
      </c>
      <c r="CB114" s="940"/>
      <c r="CC114" s="940"/>
      <c r="CD114" s="940"/>
      <c r="CE114" s="940"/>
      <c r="CF114" s="934">
        <v>21.7</v>
      </c>
      <c r="CG114" s="935"/>
      <c r="CH114" s="935"/>
      <c r="CI114" s="935"/>
      <c r="CJ114" s="935"/>
      <c r="CK114" s="962"/>
      <c r="CL114" s="963"/>
      <c r="CM114" s="936" t="s">
        <v>451</v>
      </c>
      <c r="CN114" s="937"/>
      <c r="CO114" s="937"/>
      <c r="CP114" s="937"/>
      <c r="CQ114" s="937"/>
      <c r="CR114" s="937"/>
      <c r="CS114" s="937"/>
      <c r="CT114" s="937"/>
      <c r="CU114" s="937"/>
      <c r="CV114" s="937"/>
      <c r="CW114" s="937"/>
      <c r="CX114" s="937"/>
      <c r="CY114" s="937"/>
      <c r="CZ114" s="937"/>
      <c r="DA114" s="937"/>
      <c r="DB114" s="937"/>
      <c r="DC114" s="937"/>
      <c r="DD114" s="937"/>
      <c r="DE114" s="937"/>
      <c r="DF114" s="938"/>
      <c r="DG114" s="972" t="s">
        <v>438</v>
      </c>
      <c r="DH114" s="973"/>
      <c r="DI114" s="973"/>
      <c r="DJ114" s="973"/>
      <c r="DK114" s="974"/>
      <c r="DL114" s="975" t="s">
        <v>438</v>
      </c>
      <c r="DM114" s="973"/>
      <c r="DN114" s="973"/>
      <c r="DO114" s="973"/>
      <c r="DP114" s="974"/>
      <c r="DQ114" s="975" t="s">
        <v>409</v>
      </c>
      <c r="DR114" s="973"/>
      <c r="DS114" s="973"/>
      <c r="DT114" s="973"/>
      <c r="DU114" s="974"/>
      <c r="DV114" s="976" t="s">
        <v>441</v>
      </c>
      <c r="DW114" s="977"/>
      <c r="DX114" s="977"/>
      <c r="DY114" s="977"/>
      <c r="DZ114" s="978"/>
    </row>
    <row r="115" spans="1:130" s="224" customFormat="1" ht="26.25" customHeight="1" x14ac:dyDescent="0.2">
      <c r="A115" s="968"/>
      <c r="B115" s="969"/>
      <c r="C115" s="937" t="s">
        <v>452</v>
      </c>
      <c r="D115" s="937"/>
      <c r="E115" s="937"/>
      <c r="F115" s="937"/>
      <c r="G115" s="937"/>
      <c r="H115" s="937"/>
      <c r="I115" s="937"/>
      <c r="J115" s="937"/>
      <c r="K115" s="937"/>
      <c r="L115" s="937"/>
      <c r="M115" s="937"/>
      <c r="N115" s="937"/>
      <c r="O115" s="937"/>
      <c r="P115" s="937"/>
      <c r="Q115" s="937"/>
      <c r="R115" s="937"/>
      <c r="S115" s="937"/>
      <c r="T115" s="937"/>
      <c r="U115" s="937"/>
      <c r="V115" s="937"/>
      <c r="W115" s="937"/>
      <c r="X115" s="937"/>
      <c r="Y115" s="937"/>
      <c r="Z115" s="938"/>
      <c r="AA115" s="951">
        <v>339150</v>
      </c>
      <c r="AB115" s="952"/>
      <c r="AC115" s="952"/>
      <c r="AD115" s="952"/>
      <c r="AE115" s="953"/>
      <c r="AF115" s="954">
        <v>155774</v>
      </c>
      <c r="AG115" s="952"/>
      <c r="AH115" s="952"/>
      <c r="AI115" s="952"/>
      <c r="AJ115" s="953"/>
      <c r="AK115" s="954">
        <v>155774</v>
      </c>
      <c r="AL115" s="952"/>
      <c r="AM115" s="952"/>
      <c r="AN115" s="952"/>
      <c r="AO115" s="953"/>
      <c r="AP115" s="955">
        <v>0.9</v>
      </c>
      <c r="AQ115" s="956"/>
      <c r="AR115" s="956"/>
      <c r="AS115" s="956"/>
      <c r="AT115" s="957"/>
      <c r="AU115" s="922"/>
      <c r="AV115" s="923"/>
      <c r="AW115" s="923"/>
      <c r="AX115" s="923"/>
      <c r="AY115" s="923"/>
      <c r="AZ115" s="936" t="s">
        <v>453</v>
      </c>
      <c r="BA115" s="937"/>
      <c r="BB115" s="937"/>
      <c r="BC115" s="937"/>
      <c r="BD115" s="937"/>
      <c r="BE115" s="937"/>
      <c r="BF115" s="937"/>
      <c r="BG115" s="937"/>
      <c r="BH115" s="937"/>
      <c r="BI115" s="937"/>
      <c r="BJ115" s="937"/>
      <c r="BK115" s="937"/>
      <c r="BL115" s="937"/>
      <c r="BM115" s="937"/>
      <c r="BN115" s="937"/>
      <c r="BO115" s="937"/>
      <c r="BP115" s="938"/>
      <c r="BQ115" s="939" t="s">
        <v>409</v>
      </c>
      <c r="BR115" s="940"/>
      <c r="BS115" s="940"/>
      <c r="BT115" s="940"/>
      <c r="BU115" s="940"/>
      <c r="BV115" s="940" t="s">
        <v>439</v>
      </c>
      <c r="BW115" s="940"/>
      <c r="BX115" s="940"/>
      <c r="BY115" s="940"/>
      <c r="BZ115" s="940"/>
      <c r="CA115" s="940" t="s">
        <v>409</v>
      </c>
      <c r="CB115" s="940"/>
      <c r="CC115" s="940"/>
      <c r="CD115" s="940"/>
      <c r="CE115" s="940"/>
      <c r="CF115" s="934" t="s">
        <v>441</v>
      </c>
      <c r="CG115" s="935"/>
      <c r="CH115" s="935"/>
      <c r="CI115" s="935"/>
      <c r="CJ115" s="935"/>
      <c r="CK115" s="962"/>
      <c r="CL115" s="963"/>
      <c r="CM115" s="936" t="s">
        <v>454</v>
      </c>
      <c r="CN115" s="937"/>
      <c r="CO115" s="937"/>
      <c r="CP115" s="937"/>
      <c r="CQ115" s="937"/>
      <c r="CR115" s="937"/>
      <c r="CS115" s="937"/>
      <c r="CT115" s="937"/>
      <c r="CU115" s="937"/>
      <c r="CV115" s="937"/>
      <c r="CW115" s="937"/>
      <c r="CX115" s="937"/>
      <c r="CY115" s="937"/>
      <c r="CZ115" s="937"/>
      <c r="DA115" s="937"/>
      <c r="DB115" s="937"/>
      <c r="DC115" s="937"/>
      <c r="DD115" s="937"/>
      <c r="DE115" s="937"/>
      <c r="DF115" s="938"/>
      <c r="DG115" s="972" t="s">
        <v>409</v>
      </c>
      <c r="DH115" s="973"/>
      <c r="DI115" s="973"/>
      <c r="DJ115" s="973"/>
      <c r="DK115" s="974"/>
      <c r="DL115" s="975" t="s">
        <v>441</v>
      </c>
      <c r="DM115" s="973"/>
      <c r="DN115" s="973"/>
      <c r="DO115" s="973"/>
      <c r="DP115" s="974"/>
      <c r="DQ115" s="975" t="s">
        <v>440</v>
      </c>
      <c r="DR115" s="973"/>
      <c r="DS115" s="973"/>
      <c r="DT115" s="973"/>
      <c r="DU115" s="974"/>
      <c r="DV115" s="976" t="s">
        <v>440</v>
      </c>
      <c r="DW115" s="977"/>
      <c r="DX115" s="977"/>
      <c r="DY115" s="977"/>
      <c r="DZ115" s="978"/>
    </row>
    <row r="116" spans="1:130" s="224" customFormat="1" ht="26.25" customHeight="1" x14ac:dyDescent="0.2">
      <c r="A116" s="970"/>
      <c r="B116" s="971"/>
      <c r="C116" s="979" t="s">
        <v>455</v>
      </c>
      <c r="D116" s="979"/>
      <c r="E116" s="979"/>
      <c r="F116" s="979"/>
      <c r="G116" s="979"/>
      <c r="H116" s="979"/>
      <c r="I116" s="979"/>
      <c r="J116" s="979"/>
      <c r="K116" s="979"/>
      <c r="L116" s="979"/>
      <c r="M116" s="979"/>
      <c r="N116" s="979"/>
      <c r="O116" s="979"/>
      <c r="P116" s="979"/>
      <c r="Q116" s="979"/>
      <c r="R116" s="979"/>
      <c r="S116" s="979"/>
      <c r="T116" s="979"/>
      <c r="U116" s="979"/>
      <c r="V116" s="979"/>
      <c r="W116" s="979"/>
      <c r="X116" s="979"/>
      <c r="Y116" s="979"/>
      <c r="Z116" s="980"/>
      <c r="AA116" s="972" t="s">
        <v>409</v>
      </c>
      <c r="AB116" s="973"/>
      <c r="AC116" s="973"/>
      <c r="AD116" s="973"/>
      <c r="AE116" s="974"/>
      <c r="AF116" s="975" t="s">
        <v>409</v>
      </c>
      <c r="AG116" s="973"/>
      <c r="AH116" s="973"/>
      <c r="AI116" s="973"/>
      <c r="AJ116" s="974"/>
      <c r="AK116" s="975" t="s">
        <v>409</v>
      </c>
      <c r="AL116" s="973"/>
      <c r="AM116" s="973"/>
      <c r="AN116" s="973"/>
      <c r="AO116" s="974"/>
      <c r="AP116" s="976" t="s">
        <v>441</v>
      </c>
      <c r="AQ116" s="977"/>
      <c r="AR116" s="977"/>
      <c r="AS116" s="977"/>
      <c r="AT116" s="978"/>
      <c r="AU116" s="922"/>
      <c r="AV116" s="923"/>
      <c r="AW116" s="923"/>
      <c r="AX116" s="923"/>
      <c r="AY116" s="923"/>
      <c r="AZ116" s="981" t="s">
        <v>456</v>
      </c>
      <c r="BA116" s="982"/>
      <c r="BB116" s="982"/>
      <c r="BC116" s="982"/>
      <c r="BD116" s="982"/>
      <c r="BE116" s="982"/>
      <c r="BF116" s="982"/>
      <c r="BG116" s="982"/>
      <c r="BH116" s="982"/>
      <c r="BI116" s="982"/>
      <c r="BJ116" s="982"/>
      <c r="BK116" s="982"/>
      <c r="BL116" s="982"/>
      <c r="BM116" s="982"/>
      <c r="BN116" s="982"/>
      <c r="BO116" s="982"/>
      <c r="BP116" s="983"/>
      <c r="BQ116" s="939" t="s">
        <v>409</v>
      </c>
      <c r="BR116" s="940"/>
      <c r="BS116" s="940"/>
      <c r="BT116" s="940"/>
      <c r="BU116" s="940"/>
      <c r="BV116" s="940" t="s">
        <v>409</v>
      </c>
      <c r="BW116" s="940"/>
      <c r="BX116" s="940"/>
      <c r="BY116" s="940"/>
      <c r="BZ116" s="940"/>
      <c r="CA116" s="940" t="s">
        <v>409</v>
      </c>
      <c r="CB116" s="940"/>
      <c r="CC116" s="940"/>
      <c r="CD116" s="940"/>
      <c r="CE116" s="940"/>
      <c r="CF116" s="934" t="s">
        <v>435</v>
      </c>
      <c r="CG116" s="935"/>
      <c r="CH116" s="935"/>
      <c r="CI116" s="935"/>
      <c r="CJ116" s="935"/>
      <c r="CK116" s="962"/>
      <c r="CL116" s="963"/>
      <c r="CM116" s="936" t="s">
        <v>457</v>
      </c>
      <c r="CN116" s="937"/>
      <c r="CO116" s="937"/>
      <c r="CP116" s="937"/>
      <c r="CQ116" s="937"/>
      <c r="CR116" s="937"/>
      <c r="CS116" s="937"/>
      <c r="CT116" s="937"/>
      <c r="CU116" s="937"/>
      <c r="CV116" s="937"/>
      <c r="CW116" s="937"/>
      <c r="CX116" s="937"/>
      <c r="CY116" s="937"/>
      <c r="CZ116" s="937"/>
      <c r="DA116" s="937"/>
      <c r="DB116" s="937"/>
      <c r="DC116" s="937"/>
      <c r="DD116" s="937"/>
      <c r="DE116" s="937"/>
      <c r="DF116" s="938"/>
      <c r="DG116" s="972" t="s">
        <v>440</v>
      </c>
      <c r="DH116" s="973"/>
      <c r="DI116" s="973"/>
      <c r="DJ116" s="973"/>
      <c r="DK116" s="974"/>
      <c r="DL116" s="975" t="s">
        <v>409</v>
      </c>
      <c r="DM116" s="973"/>
      <c r="DN116" s="973"/>
      <c r="DO116" s="973"/>
      <c r="DP116" s="974"/>
      <c r="DQ116" s="975" t="s">
        <v>409</v>
      </c>
      <c r="DR116" s="973"/>
      <c r="DS116" s="973"/>
      <c r="DT116" s="973"/>
      <c r="DU116" s="974"/>
      <c r="DV116" s="976" t="s">
        <v>441</v>
      </c>
      <c r="DW116" s="977"/>
      <c r="DX116" s="977"/>
      <c r="DY116" s="977"/>
      <c r="DZ116" s="978"/>
    </row>
    <row r="117" spans="1:130" s="224" customFormat="1" ht="26.25" customHeight="1" x14ac:dyDescent="0.2">
      <c r="A117" s="926" t="s">
        <v>190</v>
      </c>
      <c r="B117" s="907"/>
      <c r="C117" s="907"/>
      <c r="D117" s="907"/>
      <c r="E117" s="907"/>
      <c r="F117" s="907"/>
      <c r="G117" s="907"/>
      <c r="H117" s="907"/>
      <c r="I117" s="907"/>
      <c r="J117" s="907"/>
      <c r="K117" s="907"/>
      <c r="L117" s="907"/>
      <c r="M117" s="907"/>
      <c r="N117" s="907"/>
      <c r="O117" s="907"/>
      <c r="P117" s="907"/>
      <c r="Q117" s="907"/>
      <c r="R117" s="907"/>
      <c r="S117" s="907"/>
      <c r="T117" s="907"/>
      <c r="U117" s="907"/>
      <c r="V117" s="907"/>
      <c r="W117" s="907"/>
      <c r="X117" s="907"/>
      <c r="Y117" s="991" t="s">
        <v>458</v>
      </c>
      <c r="Z117" s="908"/>
      <c r="AA117" s="992">
        <v>5664898</v>
      </c>
      <c r="AB117" s="993"/>
      <c r="AC117" s="993"/>
      <c r="AD117" s="993"/>
      <c r="AE117" s="994"/>
      <c r="AF117" s="995">
        <v>5689682</v>
      </c>
      <c r="AG117" s="993"/>
      <c r="AH117" s="993"/>
      <c r="AI117" s="993"/>
      <c r="AJ117" s="994"/>
      <c r="AK117" s="995">
        <v>5926282</v>
      </c>
      <c r="AL117" s="993"/>
      <c r="AM117" s="993"/>
      <c r="AN117" s="993"/>
      <c r="AO117" s="994"/>
      <c r="AP117" s="996"/>
      <c r="AQ117" s="997"/>
      <c r="AR117" s="997"/>
      <c r="AS117" s="997"/>
      <c r="AT117" s="998"/>
      <c r="AU117" s="922"/>
      <c r="AV117" s="923"/>
      <c r="AW117" s="923"/>
      <c r="AX117" s="923"/>
      <c r="AY117" s="923"/>
      <c r="AZ117" s="988" t="s">
        <v>459</v>
      </c>
      <c r="BA117" s="989"/>
      <c r="BB117" s="989"/>
      <c r="BC117" s="989"/>
      <c r="BD117" s="989"/>
      <c r="BE117" s="989"/>
      <c r="BF117" s="989"/>
      <c r="BG117" s="989"/>
      <c r="BH117" s="989"/>
      <c r="BI117" s="989"/>
      <c r="BJ117" s="989"/>
      <c r="BK117" s="989"/>
      <c r="BL117" s="989"/>
      <c r="BM117" s="989"/>
      <c r="BN117" s="989"/>
      <c r="BO117" s="989"/>
      <c r="BP117" s="990"/>
      <c r="BQ117" s="939" t="s">
        <v>435</v>
      </c>
      <c r="BR117" s="940"/>
      <c r="BS117" s="940"/>
      <c r="BT117" s="940"/>
      <c r="BU117" s="940"/>
      <c r="BV117" s="940" t="s">
        <v>439</v>
      </c>
      <c r="BW117" s="940"/>
      <c r="BX117" s="940"/>
      <c r="BY117" s="940"/>
      <c r="BZ117" s="940"/>
      <c r="CA117" s="940" t="s">
        <v>439</v>
      </c>
      <c r="CB117" s="940"/>
      <c r="CC117" s="940"/>
      <c r="CD117" s="940"/>
      <c r="CE117" s="940"/>
      <c r="CF117" s="934" t="s">
        <v>439</v>
      </c>
      <c r="CG117" s="935"/>
      <c r="CH117" s="935"/>
      <c r="CI117" s="935"/>
      <c r="CJ117" s="935"/>
      <c r="CK117" s="962"/>
      <c r="CL117" s="963"/>
      <c r="CM117" s="936" t="s">
        <v>460</v>
      </c>
      <c r="CN117" s="937"/>
      <c r="CO117" s="937"/>
      <c r="CP117" s="937"/>
      <c r="CQ117" s="937"/>
      <c r="CR117" s="937"/>
      <c r="CS117" s="937"/>
      <c r="CT117" s="937"/>
      <c r="CU117" s="937"/>
      <c r="CV117" s="937"/>
      <c r="CW117" s="937"/>
      <c r="CX117" s="937"/>
      <c r="CY117" s="937"/>
      <c r="CZ117" s="937"/>
      <c r="DA117" s="937"/>
      <c r="DB117" s="937"/>
      <c r="DC117" s="937"/>
      <c r="DD117" s="937"/>
      <c r="DE117" s="937"/>
      <c r="DF117" s="938"/>
      <c r="DG117" s="972" t="s">
        <v>439</v>
      </c>
      <c r="DH117" s="973"/>
      <c r="DI117" s="973"/>
      <c r="DJ117" s="973"/>
      <c r="DK117" s="974"/>
      <c r="DL117" s="975" t="s">
        <v>435</v>
      </c>
      <c r="DM117" s="973"/>
      <c r="DN117" s="973"/>
      <c r="DO117" s="973"/>
      <c r="DP117" s="974"/>
      <c r="DQ117" s="975" t="s">
        <v>439</v>
      </c>
      <c r="DR117" s="973"/>
      <c r="DS117" s="973"/>
      <c r="DT117" s="973"/>
      <c r="DU117" s="974"/>
      <c r="DV117" s="976" t="s">
        <v>409</v>
      </c>
      <c r="DW117" s="977"/>
      <c r="DX117" s="977"/>
      <c r="DY117" s="977"/>
      <c r="DZ117" s="978"/>
    </row>
    <row r="118" spans="1:130" s="224" customFormat="1" ht="26.25" customHeight="1" x14ac:dyDescent="0.2">
      <c r="A118" s="926" t="s">
        <v>428</v>
      </c>
      <c r="B118" s="907"/>
      <c r="C118" s="907"/>
      <c r="D118" s="907"/>
      <c r="E118" s="907"/>
      <c r="F118" s="907"/>
      <c r="G118" s="907"/>
      <c r="H118" s="907"/>
      <c r="I118" s="907"/>
      <c r="J118" s="907"/>
      <c r="K118" s="907"/>
      <c r="L118" s="907"/>
      <c r="M118" s="907"/>
      <c r="N118" s="907"/>
      <c r="O118" s="907"/>
      <c r="P118" s="907"/>
      <c r="Q118" s="907"/>
      <c r="R118" s="907"/>
      <c r="S118" s="907"/>
      <c r="T118" s="907"/>
      <c r="U118" s="907"/>
      <c r="V118" s="907"/>
      <c r="W118" s="907"/>
      <c r="X118" s="907"/>
      <c r="Y118" s="907"/>
      <c r="Z118" s="908"/>
      <c r="AA118" s="906" t="s">
        <v>425</v>
      </c>
      <c r="AB118" s="907"/>
      <c r="AC118" s="907"/>
      <c r="AD118" s="907"/>
      <c r="AE118" s="908"/>
      <c r="AF118" s="906" t="s">
        <v>426</v>
      </c>
      <c r="AG118" s="907"/>
      <c r="AH118" s="907"/>
      <c r="AI118" s="907"/>
      <c r="AJ118" s="908"/>
      <c r="AK118" s="906" t="s">
        <v>312</v>
      </c>
      <c r="AL118" s="907"/>
      <c r="AM118" s="907"/>
      <c r="AN118" s="907"/>
      <c r="AO118" s="908"/>
      <c r="AP118" s="984" t="s">
        <v>427</v>
      </c>
      <c r="AQ118" s="985"/>
      <c r="AR118" s="985"/>
      <c r="AS118" s="985"/>
      <c r="AT118" s="986"/>
      <c r="AU118" s="922"/>
      <c r="AV118" s="923"/>
      <c r="AW118" s="923"/>
      <c r="AX118" s="923"/>
      <c r="AY118" s="923"/>
      <c r="AZ118" s="987" t="s">
        <v>461</v>
      </c>
      <c r="BA118" s="979"/>
      <c r="BB118" s="979"/>
      <c r="BC118" s="979"/>
      <c r="BD118" s="979"/>
      <c r="BE118" s="979"/>
      <c r="BF118" s="979"/>
      <c r="BG118" s="979"/>
      <c r="BH118" s="979"/>
      <c r="BI118" s="979"/>
      <c r="BJ118" s="979"/>
      <c r="BK118" s="979"/>
      <c r="BL118" s="979"/>
      <c r="BM118" s="979"/>
      <c r="BN118" s="979"/>
      <c r="BO118" s="979"/>
      <c r="BP118" s="980"/>
      <c r="BQ118" s="1013" t="s">
        <v>435</v>
      </c>
      <c r="BR118" s="1014"/>
      <c r="BS118" s="1014"/>
      <c r="BT118" s="1014"/>
      <c r="BU118" s="1014"/>
      <c r="BV118" s="1014" t="s">
        <v>438</v>
      </c>
      <c r="BW118" s="1014"/>
      <c r="BX118" s="1014"/>
      <c r="BY118" s="1014"/>
      <c r="BZ118" s="1014"/>
      <c r="CA118" s="1014" t="s">
        <v>435</v>
      </c>
      <c r="CB118" s="1014"/>
      <c r="CC118" s="1014"/>
      <c r="CD118" s="1014"/>
      <c r="CE118" s="1014"/>
      <c r="CF118" s="934" t="s">
        <v>435</v>
      </c>
      <c r="CG118" s="935"/>
      <c r="CH118" s="935"/>
      <c r="CI118" s="935"/>
      <c r="CJ118" s="935"/>
      <c r="CK118" s="962"/>
      <c r="CL118" s="963"/>
      <c r="CM118" s="936" t="s">
        <v>462</v>
      </c>
      <c r="CN118" s="937"/>
      <c r="CO118" s="937"/>
      <c r="CP118" s="937"/>
      <c r="CQ118" s="937"/>
      <c r="CR118" s="937"/>
      <c r="CS118" s="937"/>
      <c r="CT118" s="937"/>
      <c r="CU118" s="937"/>
      <c r="CV118" s="937"/>
      <c r="CW118" s="937"/>
      <c r="CX118" s="937"/>
      <c r="CY118" s="937"/>
      <c r="CZ118" s="937"/>
      <c r="DA118" s="937"/>
      <c r="DB118" s="937"/>
      <c r="DC118" s="937"/>
      <c r="DD118" s="937"/>
      <c r="DE118" s="937"/>
      <c r="DF118" s="938"/>
      <c r="DG118" s="972" t="s">
        <v>435</v>
      </c>
      <c r="DH118" s="973"/>
      <c r="DI118" s="973"/>
      <c r="DJ118" s="973"/>
      <c r="DK118" s="974"/>
      <c r="DL118" s="975" t="s">
        <v>409</v>
      </c>
      <c r="DM118" s="973"/>
      <c r="DN118" s="973"/>
      <c r="DO118" s="973"/>
      <c r="DP118" s="974"/>
      <c r="DQ118" s="975" t="s">
        <v>435</v>
      </c>
      <c r="DR118" s="973"/>
      <c r="DS118" s="973"/>
      <c r="DT118" s="973"/>
      <c r="DU118" s="974"/>
      <c r="DV118" s="976" t="s">
        <v>409</v>
      </c>
      <c r="DW118" s="977"/>
      <c r="DX118" s="977"/>
      <c r="DY118" s="977"/>
      <c r="DZ118" s="978"/>
    </row>
    <row r="119" spans="1:130" s="224" customFormat="1" ht="26.25" customHeight="1" x14ac:dyDescent="0.2">
      <c r="A119" s="1070" t="s">
        <v>431</v>
      </c>
      <c r="B119" s="961"/>
      <c r="C119" s="943" t="s">
        <v>432</v>
      </c>
      <c r="D119" s="911"/>
      <c r="E119" s="911"/>
      <c r="F119" s="911"/>
      <c r="G119" s="911"/>
      <c r="H119" s="911"/>
      <c r="I119" s="911"/>
      <c r="J119" s="911"/>
      <c r="K119" s="911"/>
      <c r="L119" s="911"/>
      <c r="M119" s="911"/>
      <c r="N119" s="911"/>
      <c r="O119" s="911"/>
      <c r="P119" s="911"/>
      <c r="Q119" s="911"/>
      <c r="R119" s="911"/>
      <c r="S119" s="911"/>
      <c r="T119" s="911"/>
      <c r="U119" s="911"/>
      <c r="V119" s="911"/>
      <c r="W119" s="911"/>
      <c r="X119" s="911"/>
      <c r="Y119" s="911"/>
      <c r="Z119" s="912"/>
      <c r="AA119" s="913" t="s">
        <v>409</v>
      </c>
      <c r="AB119" s="914"/>
      <c r="AC119" s="914"/>
      <c r="AD119" s="914"/>
      <c r="AE119" s="915"/>
      <c r="AF119" s="916" t="s">
        <v>438</v>
      </c>
      <c r="AG119" s="914"/>
      <c r="AH119" s="914"/>
      <c r="AI119" s="914"/>
      <c r="AJ119" s="915"/>
      <c r="AK119" s="916" t="s">
        <v>435</v>
      </c>
      <c r="AL119" s="914"/>
      <c r="AM119" s="914"/>
      <c r="AN119" s="914"/>
      <c r="AO119" s="915"/>
      <c r="AP119" s="917" t="s">
        <v>435</v>
      </c>
      <c r="AQ119" s="918"/>
      <c r="AR119" s="918"/>
      <c r="AS119" s="918"/>
      <c r="AT119" s="919"/>
      <c r="AU119" s="924"/>
      <c r="AV119" s="925"/>
      <c r="AW119" s="925"/>
      <c r="AX119" s="925"/>
      <c r="AY119" s="925"/>
      <c r="AZ119" s="245" t="s">
        <v>190</v>
      </c>
      <c r="BA119" s="245"/>
      <c r="BB119" s="245"/>
      <c r="BC119" s="245"/>
      <c r="BD119" s="245"/>
      <c r="BE119" s="245"/>
      <c r="BF119" s="245"/>
      <c r="BG119" s="245"/>
      <c r="BH119" s="245"/>
      <c r="BI119" s="245"/>
      <c r="BJ119" s="245"/>
      <c r="BK119" s="245"/>
      <c r="BL119" s="245"/>
      <c r="BM119" s="245"/>
      <c r="BN119" s="245"/>
      <c r="BO119" s="991" t="s">
        <v>463</v>
      </c>
      <c r="BP119" s="1019"/>
      <c r="BQ119" s="1013">
        <v>79054894</v>
      </c>
      <c r="BR119" s="1014"/>
      <c r="BS119" s="1014"/>
      <c r="BT119" s="1014"/>
      <c r="BU119" s="1014"/>
      <c r="BV119" s="1014">
        <v>77422907</v>
      </c>
      <c r="BW119" s="1014"/>
      <c r="BX119" s="1014"/>
      <c r="BY119" s="1014"/>
      <c r="BZ119" s="1014"/>
      <c r="CA119" s="1014">
        <v>74657366</v>
      </c>
      <c r="CB119" s="1014"/>
      <c r="CC119" s="1014"/>
      <c r="CD119" s="1014"/>
      <c r="CE119" s="1014"/>
      <c r="CF119" s="1015"/>
      <c r="CG119" s="1016"/>
      <c r="CH119" s="1016"/>
      <c r="CI119" s="1016"/>
      <c r="CJ119" s="1017"/>
      <c r="CK119" s="964"/>
      <c r="CL119" s="965"/>
      <c r="CM119" s="987" t="s">
        <v>464</v>
      </c>
      <c r="CN119" s="979"/>
      <c r="CO119" s="979"/>
      <c r="CP119" s="979"/>
      <c r="CQ119" s="979"/>
      <c r="CR119" s="979"/>
      <c r="CS119" s="979"/>
      <c r="CT119" s="979"/>
      <c r="CU119" s="979"/>
      <c r="CV119" s="979"/>
      <c r="CW119" s="979"/>
      <c r="CX119" s="979"/>
      <c r="CY119" s="979"/>
      <c r="CZ119" s="979"/>
      <c r="DA119" s="979"/>
      <c r="DB119" s="979"/>
      <c r="DC119" s="979"/>
      <c r="DD119" s="979"/>
      <c r="DE119" s="979"/>
      <c r="DF119" s="980"/>
      <c r="DG119" s="1018">
        <v>2630133</v>
      </c>
      <c r="DH119" s="1000"/>
      <c r="DI119" s="1000"/>
      <c r="DJ119" s="1000"/>
      <c r="DK119" s="1001"/>
      <c r="DL119" s="999">
        <v>2791038</v>
      </c>
      <c r="DM119" s="1000"/>
      <c r="DN119" s="1000"/>
      <c r="DO119" s="1000"/>
      <c r="DP119" s="1001"/>
      <c r="DQ119" s="999">
        <v>2675563</v>
      </c>
      <c r="DR119" s="1000"/>
      <c r="DS119" s="1000"/>
      <c r="DT119" s="1000"/>
      <c r="DU119" s="1001"/>
      <c r="DV119" s="1002">
        <v>15.6</v>
      </c>
      <c r="DW119" s="1003"/>
      <c r="DX119" s="1003"/>
      <c r="DY119" s="1003"/>
      <c r="DZ119" s="1004"/>
    </row>
    <row r="120" spans="1:130" s="224" customFormat="1" ht="26.25" customHeight="1" x14ac:dyDescent="0.2">
      <c r="A120" s="1071"/>
      <c r="B120" s="963"/>
      <c r="C120" s="936" t="s">
        <v>437</v>
      </c>
      <c r="D120" s="937"/>
      <c r="E120" s="937"/>
      <c r="F120" s="937"/>
      <c r="G120" s="937"/>
      <c r="H120" s="937"/>
      <c r="I120" s="937"/>
      <c r="J120" s="937"/>
      <c r="K120" s="937"/>
      <c r="L120" s="937"/>
      <c r="M120" s="937"/>
      <c r="N120" s="937"/>
      <c r="O120" s="937"/>
      <c r="P120" s="937"/>
      <c r="Q120" s="937"/>
      <c r="R120" s="937"/>
      <c r="S120" s="937"/>
      <c r="T120" s="937"/>
      <c r="U120" s="937"/>
      <c r="V120" s="937"/>
      <c r="W120" s="937"/>
      <c r="X120" s="937"/>
      <c r="Y120" s="937"/>
      <c r="Z120" s="938"/>
      <c r="AA120" s="972" t="s">
        <v>435</v>
      </c>
      <c r="AB120" s="973"/>
      <c r="AC120" s="973"/>
      <c r="AD120" s="973"/>
      <c r="AE120" s="974"/>
      <c r="AF120" s="975" t="s">
        <v>438</v>
      </c>
      <c r="AG120" s="973"/>
      <c r="AH120" s="973"/>
      <c r="AI120" s="973"/>
      <c r="AJ120" s="974"/>
      <c r="AK120" s="975" t="s">
        <v>438</v>
      </c>
      <c r="AL120" s="973"/>
      <c r="AM120" s="973"/>
      <c r="AN120" s="973"/>
      <c r="AO120" s="974"/>
      <c r="AP120" s="976" t="s">
        <v>438</v>
      </c>
      <c r="AQ120" s="977"/>
      <c r="AR120" s="977"/>
      <c r="AS120" s="977"/>
      <c r="AT120" s="978"/>
      <c r="AU120" s="1005" t="s">
        <v>465</v>
      </c>
      <c r="AV120" s="1006"/>
      <c r="AW120" s="1006"/>
      <c r="AX120" s="1006"/>
      <c r="AY120" s="1007"/>
      <c r="AZ120" s="943" t="s">
        <v>466</v>
      </c>
      <c r="BA120" s="911"/>
      <c r="BB120" s="911"/>
      <c r="BC120" s="911"/>
      <c r="BD120" s="911"/>
      <c r="BE120" s="911"/>
      <c r="BF120" s="911"/>
      <c r="BG120" s="911"/>
      <c r="BH120" s="911"/>
      <c r="BI120" s="911"/>
      <c r="BJ120" s="911"/>
      <c r="BK120" s="911"/>
      <c r="BL120" s="911"/>
      <c r="BM120" s="911"/>
      <c r="BN120" s="911"/>
      <c r="BO120" s="911"/>
      <c r="BP120" s="912"/>
      <c r="BQ120" s="944">
        <v>4283712</v>
      </c>
      <c r="BR120" s="945"/>
      <c r="BS120" s="945"/>
      <c r="BT120" s="945"/>
      <c r="BU120" s="945"/>
      <c r="BV120" s="945">
        <v>4599711</v>
      </c>
      <c r="BW120" s="945"/>
      <c r="BX120" s="945"/>
      <c r="BY120" s="945"/>
      <c r="BZ120" s="945"/>
      <c r="CA120" s="945">
        <v>4582503</v>
      </c>
      <c r="CB120" s="945"/>
      <c r="CC120" s="945"/>
      <c r="CD120" s="945"/>
      <c r="CE120" s="945"/>
      <c r="CF120" s="958">
        <v>26.6</v>
      </c>
      <c r="CG120" s="959"/>
      <c r="CH120" s="959"/>
      <c r="CI120" s="959"/>
      <c r="CJ120" s="959"/>
      <c r="CK120" s="1020" t="s">
        <v>467</v>
      </c>
      <c r="CL120" s="1021"/>
      <c r="CM120" s="1021"/>
      <c r="CN120" s="1021"/>
      <c r="CO120" s="1022"/>
      <c r="CP120" s="1028" t="s">
        <v>468</v>
      </c>
      <c r="CQ120" s="1029"/>
      <c r="CR120" s="1029"/>
      <c r="CS120" s="1029"/>
      <c r="CT120" s="1029"/>
      <c r="CU120" s="1029"/>
      <c r="CV120" s="1029"/>
      <c r="CW120" s="1029"/>
      <c r="CX120" s="1029"/>
      <c r="CY120" s="1029"/>
      <c r="CZ120" s="1029"/>
      <c r="DA120" s="1029"/>
      <c r="DB120" s="1029"/>
      <c r="DC120" s="1029"/>
      <c r="DD120" s="1029"/>
      <c r="DE120" s="1029"/>
      <c r="DF120" s="1030"/>
      <c r="DG120" s="944">
        <v>15795483</v>
      </c>
      <c r="DH120" s="945"/>
      <c r="DI120" s="945"/>
      <c r="DJ120" s="945"/>
      <c r="DK120" s="945"/>
      <c r="DL120" s="945">
        <v>15279459</v>
      </c>
      <c r="DM120" s="945"/>
      <c r="DN120" s="945"/>
      <c r="DO120" s="945"/>
      <c r="DP120" s="945"/>
      <c r="DQ120" s="945">
        <v>14868586</v>
      </c>
      <c r="DR120" s="945"/>
      <c r="DS120" s="945"/>
      <c r="DT120" s="945"/>
      <c r="DU120" s="945"/>
      <c r="DV120" s="946">
        <v>86.4</v>
      </c>
      <c r="DW120" s="946"/>
      <c r="DX120" s="946"/>
      <c r="DY120" s="946"/>
      <c r="DZ120" s="947"/>
    </row>
    <row r="121" spans="1:130" s="224" customFormat="1" ht="26.25" customHeight="1" x14ac:dyDescent="0.2">
      <c r="A121" s="1071"/>
      <c r="B121" s="963"/>
      <c r="C121" s="988" t="s">
        <v>469</v>
      </c>
      <c r="D121" s="989"/>
      <c r="E121" s="989"/>
      <c r="F121" s="989"/>
      <c r="G121" s="989"/>
      <c r="H121" s="989"/>
      <c r="I121" s="989"/>
      <c r="J121" s="989"/>
      <c r="K121" s="989"/>
      <c r="L121" s="989"/>
      <c r="M121" s="989"/>
      <c r="N121" s="989"/>
      <c r="O121" s="989"/>
      <c r="P121" s="989"/>
      <c r="Q121" s="989"/>
      <c r="R121" s="989"/>
      <c r="S121" s="989"/>
      <c r="T121" s="989"/>
      <c r="U121" s="989"/>
      <c r="V121" s="989"/>
      <c r="W121" s="989"/>
      <c r="X121" s="989"/>
      <c r="Y121" s="989"/>
      <c r="Z121" s="990"/>
      <c r="AA121" s="972">
        <v>336269</v>
      </c>
      <c r="AB121" s="973"/>
      <c r="AC121" s="973"/>
      <c r="AD121" s="973"/>
      <c r="AE121" s="974"/>
      <c r="AF121" s="975">
        <v>152893</v>
      </c>
      <c r="AG121" s="973"/>
      <c r="AH121" s="973"/>
      <c r="AI121" s="973"/>
      <c r="AJ121" s="974"/>
      <c r="AK121" s="975">
        <v>152893</v>
      </c>
      <c r="AL121" s="973"/>
      <c r="AM121" s="973"/>
      <c r="AN121" s="973"/>
      <c r="AO121" s="974"/>
      <c r="AP121" s="976">
        <v>0.9</v>
      </c>
      <c r="AQ121" s="977"/>
      <c r="AR121" s="977"/>
      <c r="AS121" s="977"/>
      <c r="AT121" s="978"/>
      <c r="AU121" s="1008"/>
      <c r="AV121" s="1009"/>
      <c r="AW121" s="1009"/>
      <c r="AX121" s="1009"/>
      <c r="AY121" s="1010"/>
      <c r="AZ121" s="936" t="s">
        <v>470</v>
      </c>
      <c r="BA121" s="937"/>
      <c r="BB121" s="937"/>
      <c r="BC121" s="937"/>
      <c r="BD121" s="937"/>
      <c r="BE121" s="937"/>
      <c r="BF121" s="937"/>
      <c r="BG121" s="937"/>
      <c r="BH121" s="937"/>
      <c r="BI121" s="937"/>
      <c r="BJ121" s="937"/>
      <c r="BK121" s="937"/>
      <c r="BL121" s="937"/>
      <c r="BM121" s="937"/>
      <c r="BN121" s="937"/>
      <c r="BO121" s="937"/>
      <c r="BP121" s="938"/>
      <c r="BQ121" s="939">
        <v>8073033</v>
      </c>
      <c r="BR121" s="940"/>
      <c r="BS121" s="940"/>
      <c r="BT121" s="940"/>
      <c r="BU121" s="940"/>
      <c r="BV121" s="940">
        <v>7820040</v>
      </c>
      <c r="BW121" s="940"/>
      <c r="BX121" s="940"/>
      <c r="BY121" s="940"/>
      <c r="BZ121" s="940"/>
      <c r="CA121" s="940">
        <v>7694554</v>
      </c>
      <c r="CB121" s="940"/>
      <c r="CC121" s="940"/>
      <c r="CD121" s="940"/>
      <c r="CE121" s="940"/>
      <c r="CF121" s="934">
        <v>44.7</v>
      </c>
      <c r="CG121" s="935"/>
      <c r="CH121" s="935"/>
      <c r="CI121" s="935"/>
      <c r="CJ121" s="935"/>
      <c r="CK121" s="1023"/>
      <c r="CL121" s="1024"/>
      <c r="CM121" s="1024"/>
      <c r="CN121" s="1024"/>
      <c r="CO121" s="1025"/>
      <c r="CP121" s="1033" t="s">
        <v>471</v>
      </c>
      <c r="CQ121" s="1034"/>
      <c r="CR121" s="1034"/>
      <c r="CS121" s="1034"/>
      <c r="CT121" s="1034"/>
      <c r="CU121" s="1034"/>
      <c r="CV121" s="1034"/>
      <c r="CW121" s="1034"/>
      <c r="CX121" s="1034"/>
      <c r="CY121" s="1034"/>
      <c r="CZ121" s="1034"/>
      <c r="DA121" s="1034"/>
      <c r="DB121" s="1034"/>
      <c r="DC121" s="1034"/>
      <c r="DD121" s="1034"/>
      <c r="DE121" s="1034"/>
      <c r="DF121" s="1035"/>
      <c r="DG121" s="939">
        <v>1418234</v>
      </c>
      <c r="DH121" s="940"/>
      <c r="DI121" s="940"/>
      <c r="DJ121" s="940"/>
      <c r="DK121" s="940"/>
      <c r="DL121" s="940">
        <v>1499042</v>
      </c>
      <c r="DM121" s="940"/>
      <c r="DN121" s="940"/>
      <c r="DO121" s="940"/>
      <c r="DP121" s="940"/>
      <c r="DQ121" s="940">
        <v>1170996</v>
      </c>
      <c r="DR121" s="940"/>
      <c r="DS121" s="940"/>
      <c r="DT121" s="940"/>
      <c r="DU121" s="940"/>
      <c r="DV121" s="941">
        <v>6.8</v>
      </c>
      <c r="DW121" s="941"/>
      <c r="DX121" s="941"/>
      <c r="DY121" s="941"/>
      <c r="DZ121" s="942"/>
    </row>
    <row r="122" spans="1:130" s="224" customFormat="1" ht="26.25" customHeight="1" x14ac:dyDescent="0.2">
      <c r="A122" s="1071"/>
      <c r="B122" s="963"/>
      <c r="C122" s="936" t="s">
        <v>451</v>
      </c>
      <c r="D122" s="937"/>
      <c r="E122" s="937"/>
      <c r="F122" s="937"/>
      <c r="G122" s="937"/>
      <c r="H122" s="937"/>
      <c r="I122" s="937"/>
      <c r="J122" s="937"/>
      <c r="K122" s="937"/>
      <c r="L122" s="937"/>
      <c r="M122" s="937"/>
      <c r="N122" s="937"/>
      <c r="O122" s="937"/>
      <c r="P122" s="937"/>
      <c r="Q122" s="937"/>
      <c r="R122" s="937"/>
      <c r="S122" s="937"/>
      <c r="T122" s="937"/>
      <c r="U122" s="937"/>
      <c r="V122" s="937"/>
      <c r="W122" s="937"/>
      <c r="X122" s="937"/>
      <c r="Y122" s="937"/>
      <c r="Z122" s="938"/>
      <c r="AA122" s="972" t="s">
        <v>440</v>
      </c>
      <c r="AB122" s="973"/>
      <c r="AC122" s="973"/>
      <c r="AD122" s="973"/>
      <c r="AE122" s="974"/>
      <c r="AF122" s="975" t="s">
        <v>438</v>
      </c>
      <c r="AG122" s="973"/>
      <c r="AH122" s="973"/>
      <c r="AI122" s="973"/>
      <c r="AJ122" s="974"/>
      <c r="AK122" s="975" t="s">
        <v>438</v>
      </c>
      <c r="AL122" s="973"/>
      <c r="AM122" s="973"/>
      <c r="AN122" s="973"/>
      <c r="AO122" s="974"/>
      <c r="AP122" s="976" t="s">
        <v>435</v>
      </c>
      <c r="AQ122" s="977"/>
      <c r="AR122" s="977"/>
      <c r="AS122" s="977"/>
      <c r="AT122" s="978"/>
      <c r="AU122" s="1008"/>
      <c r="AV122" s="1009"/>
      <c r="AW122" s="1009"/>
      <c r="AX122" s="1009"/>
      <c r="AY122" s="1010"/>
      <c r="AZ122" s="987" t="s">
        <v>472</v>
      </c>
      <c r="BA122" s="979"/>
      <c r="BB122" s="979"/>
      <c r="BC122" s="979"/>
      <c r="BD122" s="979"/>
      <c r="BE122" s="979"/>
      <c r="BF122" s="979"/>
      <c r="BG122" s="979"/>
      <c r="BH122" s="979"/>
      <c r="BI122" s="979"/>
      <c r="BJ122" s="979"/>
      <c r="BK122" s="979"/>
      <c r="BL122" s="979"/>
      <c r="BM122" s="979"/>
      <c r="BN122" s="979"/>
      <c r="BO122" s="979"/>
      <c r="BP122" s="980"/>
      <c r="BQ122" s="1013">
        <v>44382089</v>
      </c>
      <c r="BR122" s="1014"/>
      <c r="BS122" s="1014"/>
      <c r="BT122" s="1014"/>
      <c r="BU122" s="1014"/>
      <c r="BV122" s="1014">
        <v>44021432</v>
      </c>
      <c r="BW122" s="1014"/>
      <c r="BX122" s="1014"/>
      <c r="BY122" s="1014"/>
      <c r="BZ122" s="1014"/>
      <c r="CA122" s="1014">
        <v>41628239</v>
      </c>
      <c r="CB122" s="1014"/>
      <c r="CC122" s="1014"/>
      <c r="CD122" s="1014"/>
      <c r="CE122" s="1014"/>
      <c r="CF122" s="1031">
        <v>242</v>
      </c>
      <c r="CG122" s="1032"/>
      <c r="CH122" s="1032"/>
      <c r="CI122" s="1032"/>
      <c r="CJ122" s="1032"/>
      <c r="CK122" s="1023"/>
      <c r="CL122" s="1024"/>
      <c r="CM122" s="1024"/>
      <c r="CN122" s="1024"/>
      <c r="CO122" s="1025"/>
      <c r="CP122" s="1033" t="s">
        <v>473</v>
      </c>
      <c r="CQ122" s="1034"/>
      <c r="CR122" s="1034"/>
      <c r="CS122" s="1034"/>
      <c r="CT122" s="1034"/>
      <c r="CU122" s="1034"/>
      <c r="CV122" s="1034"/>
      <c r="CW122" s="1034"/>
      <c r="CX122" s="1034"/>
      <c r="CY122" s="1034"/>
      <c r="CZ122" s="1034"/>
      <c r="DA122" s="1034"/>
      <c r="DB122" s="1034"/>
      <c r="DC122" s="1034"/>
      <c r="DD122" s="1034"/>
      <c r="DE122" s="1034"/>
      <c r="DF122" s="1035"/>
      <c r="DG122" s="939">
        <v>1051324</v>
      </c>
      <c r="DH122" s="940"/>
      <c r="DI122" s="940"/>
      <c r="DJ122" s="940"/>
      <c r="DK122" s="940"/>
      <c r="DL122" s="940">
        <v>1099730</v>
      </c>
      <c r="DM122" s="940"/>
      <c r="DN122" s="940"/>
      <c r="DO122" s="940"/>
      <c r="DP122" s="940"/>
      <c r="DQ122" s="940">
        <v>1167578</v>
      </c>
      <c r="DR122" s="940"/>
      <c r="DS122" s="940"/>
      <c r="DT122" s="940"/>
      <c r="DU122" s="940"/>
      <c r="DV122" s="941">
        <v>6.8</v>
      </c>
      <c r="DW122" s="941"/>
      <c r="DX122" s="941"/>
      <c r="DY122" s="941"/>
      <c r="DZ122" s="942"/>
    </row>
    <row r="123" spans="1:130" s="224" customFormat="1" ht="26.25" customHeight="1" x14ac:dyDescent="0.2">
      <c r="A123" s="1071"/>
      <c r="B123" s="963"/>
      <c r="C123" s="936" t="s">
        <v>457</v>
      </c>
      <c r="D123" s="937"/>
      <c r="E123" s="937"/>
      <c r="F123" s="937"/>
      <c r="G123" s="937"/>
      <c r="H123" s="937"/>
      <c r="I123" s="937"/>
      <c r="J123" s="937"/>
      <c r="K123" s="937"/>
      <c r="L123" s="937"/>
      <c r="M123" s="937"/>
      <c r="N123" s="937"/>
      <c r="O123" s="937"/>
      <c r="P123" s="937"/>
      <c r="Q123" s="937"/>
      <c r="R123" s="937"/>
      <c r="S123" s="937"/>
      <c r="T123" s="937"/>
      <c r="U123" s="937"/>
      <c r="V123" s="937"/>
      <c r="W123" s="937"/>
      <c r="X123" s="937"/>
      <c r="Y123" s="937"/>
      <c r="Z123" s="938"/>
      <c r="AA123" s="972" t="s">
        <v>435</v>
      </c>
      <c r="AB123" s="973"/>
      <c r="AC123" s="973"/>
      <c r="AD123" s="973"/>
      <c r="AE123" s="974"/>
      <c r="AF123" s="975" t="s">
        <v>409</v>
      </c>
      <c r="AG123" s="973"/>
      <c r="AH123" s="973"/>
      <c r="AI123" s="973"/>
      <c r="AJ123" s="974"/>
      <c r="AK123" s="975" t="s">
        <v>435</v>
      </c>
      <c r="AL123" s="973"/>
      <c r="AM123" s="973"/>
      <c r="AN123" s="973"/>
      <c r="AO123" s="974"/>
      <c r="AP123" s="976" t="s">
        <v>409</v>
      </c>
      <c r="AQ123" s="977"/>
      <c r="AR123" s="977"/>
      <c r="AS123" s="977"/>
      <c r="AT123" s="978"/>
      <c r="AU123" s="1011"/>
      <c r="AV123" s="1012"/>
      <c r="AW123" s="1012"/>
      <c r="AX123" s="1012"/>
      <c r="AY123" s="1012"/>
      <c r="AZ123" s="245" t="s">
        <v>190</v>
      </c>
      <c r="BA123" s="245"/>
      <c r="BB123" s="245"/>
      <c r="BC123" s="245"/>
      <c r="BD123" s="245"/>
      <c r="BE123" s="245"/>
      <c r="BF123" s="245"/>
      <c r="BG123" s="245"/>
      <c r="BH123" s="245"/>
      <c r="BI123" s="245"/>
      <c r="BJ123" s="245"/>
      <c r="BK123" s="245"/>
      <c r="BL123" s="245"/>
      <c r="BM123" s="245"/>
      <c r="BN123" s="245"/>
      <c r="BO123" s="991" t="s">
        <v>474</v>
      </c>
      <c r="BP123" s="1019"/>
      <c r="BQ123" s="1077">
        <v>56738834</v>
      </c>
      <c r="BR123" s="1078"/>
      <c r="BS123" s="1078"/>
      <c r="BT123" s="1078"/>
      <c r="BU123" s="1078"/>
      <c r="BV123" s="1078">
        <v>56441183</v>
      </c>
      <c r="BW123" s="1078"/>
      <c r="BX123" s="1078"/>
      <c r="BY123" s="1078"/>
      <c r="BZ123" s="1078"/>
      <c r="CA123" s="1078">
        <v>53905296</v>
      </c>
      <c r="CB123" s="1078"/>
      <c r="CC123" s="1078"/>
      <c r="CD123" s="1078"/>
      <c r="CE123" s="1078"/>
      <c r="CF123" s="1015"/>
      <c r="CG123" s="1016"/>
      <c r="CH123" s="1016"/>
      <c r="CI123" s="1016"/>
      <c r="CJ123" s="1017"/>
      <c r="CK123" s="1023"/>
      <c r="CL123" s="1024"/>
      <c r="CM123" s="1024"/>
      <c r="CN123" s="1024"/>
      <c r="CO123" s="1025"/>
      <c r="CP123" s="1033" t="s">
        <v>475</v>
      </c>
      <c r="CQ123" s="1034"/>
      <c r="CR123" s="1034"/>
      <c r="CS123" s="1034"/>
      <c r="CT123" s="1034"/>
      <c r="CU123" s="1034"/>
      <c r="CV123" s="1034"/>
      <c r="CW123" s="1034"/>
      <c r="CX123" s="1034"/>
      <c r="CY123" s="1034"/>
      <c r="CZ123" s="1034"/>
      <c r="DA123" s="1034"/>
      <c r="DB123" s="1034"/>
      <c r="DC123" s="1034"/>
      <c r="DD123" s="1034"/>
      <c r="DE123" s="1034"/>
      <c r="DF123" s="1035"/>
      <c r="DG123" s="972" t="s">
        <v>409</v>
      </c>
      <c r="DH123" s="973"/>
      <c r="DI123" s="973"/>
      <c r="DJ123" s="973"/>
      <c r="DK123" s="974"/>
      <c r="DL123" s="975" t="s">
        <v>435</v>
      </c>
      <c r="DM123" s="973"/>
      <c r="DN123" s="973"/>
      <c r="DO123" s="973"/>
      <c r="DP123" s="974"/>
      <c r="DQ123" s="975" t="s">
        <v>435</v>
      </c>
      <c r="DR123" s="973"/>
      <c r="DS123" s="973"/>
      <c r="DT123" s="973"/>
      <c r="DU123" s="974"/>
      <c r="DV123" s="976" t="s">
        <v>440</v>
      </c>
      <c r="DW123" s="977"/>
      <c r="DX123" s="977"/>
      <c r="DY123" s="977"/>
      <c r="DZ123" s="978"/>
    </row>
    <row r="124" spans="1:130" s="224" customFormat="1" ht="26.25" customHeight="1" thickBot="1" x14ac:dyDescent="0.25">
      <c r="A124" s="1071"/>
      <c r="B124" s="963"/>
      <c r="C124" s="936" t="s">
        <v>460</v>
      </c>
      <c r="D124" s="937"/>
      <c r="E124" s="937"/>
      <c r="F124" s="937"/>
      <c r="G124" s="937"/>
      <c r="H124" s="937"/>
      <c r="I124" s="937"/>
      <c r="J124" s="937"/>
      <c r="K124" s="937"/>
      <c r="L124" s="937"/>
      <c r="M124" s="937"/>
      <c r="N124" s="937"/>
      <c r="O124" s="937"/>
      <c r="P124" s="937"/>
      <c r="Q124" s="937"/>
      <c r="R124" s="937"/>
      <c r="S124" s="937"/>
      <c r="T124" s="937"/>
      <c r="U124" s="937"/>
      <c r="V124" s="937"/>
      <c r="W124" s="937"/>
      <c r="X124" s="937"/>
      <c r="Y124" s="937"/>
      <c r="Z124" s="938"/>
      <c r="AA124" s="972" t="s">
        <v>435</v>
      </c>
      <c r="AB124" s="973"/>
      <c r="AC124" s="973"/>
      <c r="AD124" s="973"/>
      <c r="AE124" s="974"/>
      <c r="AF124" s="975" t="s">
        <v>435</v>
      </c>
      <c r="AG124" s="973"/>
      <c r="AH124" s="973"/>
      <c r="AI124" s="973"/>
      <c r="AJ124" s="974"/>
      <c r="AK124" s="975" t="s">
        <v>435</v>
      </c>
      <c r="AL124" s="973"/>
      <c r="AM124" s="973"/>
      <c r="AN124" s="973"/>
      <c r="AO124" s="974"/>
      <c r="AP124" s="976" t="s">
        <v>435</v>
      </c>
      <c r="AQ124" s="977"/>
      <c r="AR124" s="977"/>
      <c r="AS124" s="977"/>
      <c r="AT124" s="978"/>
      <c r="AU124" s="1073" t="s">
        <v>476</v>
      </c>
      <c r="AV124" s="1074"/>
      <c r="AW124" s="1074"/>
      <c r="AX124" s="1074"/>
      <c r="AY124" s="1074"/>
      <c r="AZ124" s="1074"/>
      <c r="BA124" s="1074"/>
      <c r="BB124" s="1074"/>
      <c r="BC124" s="1074"/>
      <c r="BD124" s="1074"/>
      <c r="BE124" s="1074"/>
      <c r="BF124" s="1074"/>
      <c r="BG124" s="1074"/>
      <c r="BH124" s="1074"/>
      <c r="BI124" s="1074"/>
      <c r="BJ124" s="1074"/>
      <c r="BK124" s="1074"/>
      <c r="BL124" s="1074"/>
      <c r="BM124" s="1074"/>
      <c r="BN124" s="1074"/>
      <c r="BO124" s="1074"/>
      <c r="BP124" s="1075"/>
      <c r="BQ124" s="1076">
        <v>132.30000000000001</v>
      </c>
      <c r="BR124" s="1041"/>
      <c r="BS124" s="1041"/>
      <c r="BT124" s="1041"/>
      <c r="BU124" s="1041"/>
      <c r="BV124" s="1041">
        <v>118.1</v>
      </c>
      <c r="BW124" s="1041"/>
      <c r="BX124" s="1041"/>
      <c r="BY124" s="1041"/>
      <c r="BZ124" s="1041"/>
      <c r="CA124" s="1041">
        <v>120.6</v>
      </c>
      <c r="CB124" s="1041"/>
      <c r="CC124" s="1041"/>
      <c r="CD124" s="1041"/>
      <c r="CE124" s="1041"/>
      <c r="CF124" s="1042"/>
      <c r="CG124" s="1043"/>
      <c r="CH124" s="1043"/>
      <c r="CI124" s="1043"/>
      <c r="CJ124" s="1044"/>
      <c r="CK124" s="1026"/>
      <c r="CL124" s="1026"/>
      <c r="CM124" s="1026"/>
      <c r="CN124" s="1026"/>
      <c r="CO124" s="1027"/>
      <c r="CP124" s="1033" t="s">
        <v>477</v>
      </c>
      <c r="CQ124" s="1034"/>
      <c r="CR124" s="1034"/>
      <c r="CS124" s="1034"/>
      <c r="CT124" s="1034"/>
      <c r="CU124" s="1034"/>
      <c r="CV124" s="1034"/>
      <c r="CW124" s="1034"/>
      <c r="CX124" s="1034"/>
      <c r="CY124" s="1034"/>
      <c r="CZ124" s="1034"/>
      <c r="DA124" s="1034"/>
      <c r="DB124" s="1034"/>
      <c r="DC124" s="1034"/>
      <c r="DD124" s="1034"/>
      <c r="DE124" s="1034"/>
      <c r="DF124" s="1035"/>
      <c r="DG124" s="1018" t="s">
        <v>435</v>
      </c>
      <c r="DH124" s="1000"/>
      <c r="DI124" s="1000"/>
      <c r="DJ124" s="1000"/>
      <c r="DK124" s="1001"/>
      <c r="DL124" s="999" t="s">
        <v>435</v>
      </c>
      <c r="DM124" s="1000"/>
      <c r="DN124" s="1000"/>
      <c r="DO124" s="1000"/>
      <c r="DP124" s="1001"/>
      <c r="DQ124" s="999" t="s">
        <v>435</v>
      </c>
      <c r="DR124" s="1000"/>
      <c r="DS124" s="1000"/>
      <c r="DT124" s="1000"/>
      <c r="DU124" s="1001"/>
      <c r="DV124" s="1002" t="s">
        <v>409</v>
      </c>
      <c r="DW124" s="1003"/>
      <c r="DX124" s="1003"/>
      <c r="DY124" s="1003"/>
      <c r="DZ124" s="1004"/>
    </row>
    <row r="125" spans="1:130" s="224" customFormat="1" ht="26.25" customHeight="1" x14ac:dyDescent="0.2">
      <c r="A125" s="1071"/>
      <c r="B125" s="963"/>
      <c r="C125" s="936" t="s">
        <v>462</v>
      </c>
      <c r="D125" s="937"/>
      <c r="E125" s="937"/>
      <c r="F125" s="937"/>
      <c r="G125" s="937"/>
      <c r="H125" s="937"/>
      <c r="I125" s="937"/>
      <c r="J125" s="937"/>
      <c r="K125" s="937"/>
      <c r="L125" s="937"/>
      <c r="M125" s="937"/>
      <c r="N125" s="937"/>
      <c r="O125" s="937"/>
      <c r="P125" s="937"/>
      <c r="Q125" s="937"/>
      <c r="R125" s="937"/>
      <c r="S125" s="937"/>
      <c r="T125" s="937"/>
      <c r="U125" s="937"/>
      <c r="V125" s="937"/>
      <c r="W125" s="937"/>
      <c r="X125" s="937"/>
      <c r="Y125" s="937"/>
      <c r="Z125" s="938"/>
      <c r="AA125" s="972" t="s">
        <v>409</v>
      </c>
      <c r="AB125" s="973"/>
      <c r="AC125" s="973"/>
      <c r="AD125" s="973"/>
      <c r="AE125" s="974"/>
      <c r="AF125" s="975" t="s">
        <v>409</v>
      </c>
      <c r="AG125" s="973"/>
      <c r="AH125" s="973"/>
      <c r="AI125" s="973"/>
      <c r="AJ125" s="974"/>
      <c r="AK125" s="975" t="s">
        <v>409</v>
      </c>
      <c r="AL125" s="973"/>
      <c r="AM125" s="973"/>
      <c r="AN125" s="973"/>
      <c r="AO125" s="974"/>
      <c r="AP125" s="976" t="s">
        <v>409</v>
      </c>
      <c r="AQ125" s="977"/>
      <c r="AR125" s="977"/>
      <c r="AS125" s="977"/>
      <c r="AT125" s="978"/>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6" t="s">
        <v>478</v>
      </c>
      <c r="CL125" s="1021"/>
      <c r="CM125" s="1021"/>
      <c r="CN125" s="1021"/>
      <c r="CO125" s="1022"/>
      <c r="CP125" s="943" t="s">
        <v>479</v>
      </c>
      <c r="CQ125" s="911"/>
      <c r="CR125" s="911"/>
      <c r="CS125" s="911"/>
      <c r="CT125" s="911"/>
      <c r="CU125" s="911"/>
      <c r="CV125" s="911"/>
      <c r="CW125" s="911"/>
      <c r="CX125" s="911"/>
      <c r="CY125" s="911"/>
      <c r="CZ125" s="911"/>
      <c r="DA125" s="911"/>
      <c r="DB125" s="911"/>
      <c r="DC125" s="911"/>
      <c r="DD125" s="911"/>
      <c r="DE125" s="911"/>
      <c r="DF125" s="912"/>
      <c r="DG125" s="944" t="s">
        <v>409</v>
      </c>
      <c r="DH125" s="945"/>
      <c r="DI125" s="945"/>
      <c r="DJ125" s="945"/>
      <c r="DK125" s="945"/>
      <c r="DL125" s="945" t="s">
        <v>409</v>
      </c>
      <c r="DM125" s="945"/>
      <c r="DN125" s="945"/>
      <c r="DO125" s="945"/>
      <c r="DP125" s="945"/>
      <c r="DQ125" s="945" t="s">
        <v>435</v>
      </c>
      <c r="DR125" s="945"/>
      <c r="DS125" s="945"/>
      <c r="DT125" s="945"/>
      <c r="DU125" s="945"/>
      <c r="DV125" s="946" t="s">
        <v>409</v>
      </c>
      <c r="DW125" s="946"/>
      <c r="DX125" s="946"/>
      <c r="DY125" s="946"/>
      <c r="DZ125" s="947"/>
    </row>
    <row r="126" spans="1:130" s="224" customFormat="1" ht="26.25" customHeight="1" thickBot="1" x14ac:dyDescent="0.25">
      <c r="A126" s="1071"/>
      <c r="B126" s="963"/>
      <c r="C126" s="936" t="s">
        <v>464</v>
      </c>
      <c r="D126" s="937"/>
      <c r="E126" s="937"/>
      <c r="F126" s="937"/>
      <c r="G126" s="937"/>
      <c r="H126" s="937"/>
      <c r="I126" s="937"/>
      <c r="J126" s="937"/>
      <c r="K126" s="937"/>
      <c r="L126" s="937"/>
      <c r="M126" s="937"/>
      <c r="N126" s="937"/>
      <c r="O126" s="937"/>
      <c r="P126" s="937"/>
      <c r="Q126" s="937"/>
      <c r="R126" s="937"/>
      <c r="S126" s="937"/>
      <c r="T126" s="937"/>
      <c r="U126" s="937"/>
      <c r="V126" s="937"/>
      <c r="W126" s="937"/>
      <c r="X126" s="937"/>
      <c r="Y126" s="937"/>
      <c r="Z126" s="938"/>
      <c r="AA126" s="972">
        <v>2881</v>
      </c>
      <c r="AB126" s="973"/>
      <c r="AC126" s="973"/>
      <c r="AD126" s="973"/>
      <c r="AE126" s="974"/>
      <c r="AF126" s="975">
        <v>2881</v>
      </c>
      <c r="AG126" s="973"/>
      <c r="AH126" s="973"/>
      <c r="AI126" s="973"/>
      <c r="AJ126" s="974"/>
      <c r="AK126" s="975">
        <v>2881</v>
      </c>
      <c r="AL126" s="973"/>
      <c r="AM126" s="973"/>
      <c r="AN126" s="973"/>
      <c r="AO126" s="974"/>
      <c r="AP126" s="976">
        <v>0</v>
      </c>
      <c r="AQ126" s="977"/>
      <c r="AR126" s="977"/>
      <c r="AS126" s="977"/>
      <c r="AT126" s="978"/>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7"/>
      <c r="CL126" s="1024"/>
      <c r="CM126" s="1024"/>
      <c r="CN126" s="1024"/>
      <c r="CO126" s="1025"/>
      <c r="CP126" s="936" t="s">
        <v>480</v>
      </c>
      <c r="CQ126" s="937"/>
      <c r="CR126" s="937"/>
      <c r="CS126" s="937"/>
      <c r="CT126" s="937"/>
      <c r="CU126" s="937"/>
      <c r="CV126" s="937"/>
      <c r="CW126" s="937"/>
      <c r="CX126" s="937"/>
      <c r="CY126" s="937"/>
      <c r="CZ126" s="937"/>
      <c r="DA126" s="937"/>
      <c r="DB126" s="937"/>
      <c r="DC126" s="937"/>
      <c r="DD126" s="937"/>
      <c r="DE126" s="937"/>
      <c r="DF126" s="938"/>
      <c r="DG126" s="939" t="s">
        <v>409</v>
      </c>
      <c r="DH126" s="940"/>
      <c r="DI126" s="940"/>
      <c r="DJ126" s="940"/>
      <c r="DK126" s="940"/>
      <c r="DL126" s="940" t="s">
        <v>409</v>
      </c>
      <c r="DM126" s="940"/>
      <c r="DN126" s="940"/>
      <c r="DO126" s="940"/>
      <c r="DP126" s="940"/>
      <c r="DQ126" s="940" t="s">
        <v>409</v>
      </c>
      <c r="DR126" s="940"/>
      <c r="DS126" s="940"/>
      <c r="DT126" s="940"/>
      <c r="DU126" s="940"/>
      <c r="DV126" s="941" t="s">
        <v>409</v>
      </c>
      <c r="DW126" s="941"/>
      <c r="DX126" s="941"/>
      <c r="DY126" s="941"/>
      <c r="DZ126" s="942"/>
    </row>
    <row r="127" spans="1:130" s="224" customFormat="1" ht="26.25" customHeight="1" x14ac:dyDescent="0.2">
      <c r="A127" s="1072"/>
      <c r="B127" s="965"/>
      <c r="C127" s="987" t="s">
        <v>481</v>
      </c>
      <c r="D127" s="979"/>
      <c r="E127" s="979"/>
      <c r="F127" s="979"/>
      <c r="G127" s="979"/>
      <c r="H127" s="979"/>
      <c r="I127" s="979"/>
      <c r="J127" s="979"/>
      <c r="K127" s="979"/>
      <c r="L127" s="979"/>
      <c r="M127" s="979"/>
      <c r="N127" s="979"/>
      <c r="O127" s="979"/>
      <c r="P127" s="979"/>
      <c r="Q127" s="979"/>
      <c r="R127" s="979"/>
      <c r="S127" s="979"/>
      <c r="T127" s="979"/>
      <c r="U127" s="979"/>
      <c r="V127" s="979"/>
      <c r="W127" s="979"/>
      <c r="X127" s="979"/>
      <c r="Y127" s="979"/>
      <c r="Z127" s="980"/>
      <c r="AA127" s="972" t="s">
        <v>409</v>
      </c>
      <c r="AB127" s="973"/>
      <c r="AC127" s="973"/>
      <c r="AD127" s="973"/>
      <c r="AE127" s="974"/>
      <c r="AF127" s="975" t="s">
        <v>409</v>
      </c>
      <c r="AG127" s="973"/>
      <c r="AH127" s="973"/>
      <c r="AI127" s="973"/>
      <c r="AJ127" s="974"/>
      <c r="AK127" s="975" t="s">
        <v>409</v>
      </c>
      <c r="AL127" s="973"/>
      <c r="AM127" s="973"/>
      <c r="AN127" s="973"/>
      <c r="AO127" s="974"/>
      <c r="AP127" s="976" t="s">
        <v>435</v>
      </c>
      <c r="AQ127" s="977"/>
      <c r="AR127" s="977"/>
      <c r="AS127" s="977"/>
      <c r="AT127" s="978"/>
      <c r="AU127" s="226"/>
      <c r="AV127" s="226"/>
      <c r="AW127" s="226"/>
      <c r="AX127" s="1045" t="s">
        <v>482</v>
      </c>
      <c r="AY127" s="1046"/>
      <c r="AZ127" s="1046"/>
      <c r="BA127" s="1046"/>
      <c r="BB127" s="1046"/>
      <c r="BC127" s="1046"/>
      <c r="BD127" s="1046"/>
      <c r="BE127" s="1047"/>
      <c r="BF127" s="1048" t="s">
        <v>483</v>
      </c>
      <c r="BG127" s="1046"/>
      <c r="BH127" s="1046"/>
      <c r="BI127" s="1046"/>
      <c r="BJ127" s="1046"/>
      <c r="BK127" s="1046"/>
      <c r="BL127" s="1047"/>
      <c r="BM127" s="1048" t="s">
        <v>484</v>
      </c>
      <c r="BN127" s="1046"/>
      <c r="BO127" s="1046"/>
      <c r="BP127" s="1046"/>
      <c r="BQ127" s="1046"/>
      <c r="BR127" s="1046"/>
      <c r="BS127" s="1047"/>
      <c r="BT127" s="1048" t="s">
        <v>485</v>
      </c>
      <c r="BU127" s="1046"/>
      <c r="BV127" s="1046"/>
      <c r="BW127" s="1046"/>
      <c r="BX127" s="1046"/>
      <c r="BY127" s="1046"/>
      <c r="BZ127" s="1069"/>
      <c r="CA127" s="226"/>
      <c r="CB127" s="226"/>
      <c r="CC127" s="226"/>
      <c r="CD127" s="249"/>
      <c r="CE127" s="249"/>
      <c r="CF127" s="249"/>
      <c r="CG127" s="226"/>
      <c r="CH127" s="226"/>
      <c r="CI127" s="226"/>
      <c r="CJ127" s="248"/>
      <c r="CK127" s="1037"/>
      <c r="CL127" s="1024"/>
      <c r="CM127" s="1024"/>
      <c r="CN127" s="1024"/>
      <c r="CO127" s="1025"/>
      <c r="CP127" s="936" t="s">
        <v>486</v>
      </c>
      <c r="CQ127" s="937"/>
      <c r="CR127" s="937"/>
      <c r="CS127" s="937"/>
      <c r="CT127" s="937"/>
      <c r="CU127" s="937"/>
      <c r="CV127" s="937"/>
      <c r="CW127" s="937"/>
      <c r="CX127" s="937"/>
      <c r="CY127" s="937"/>
      <c r="CZ127" s="937"/>
      <c r="DA127" s="937"/>
      <c r="DB127" s="937"/>
      <c r="DC127" s="937"/>
      <c r="DD127" s="937"/>
      <c r="DE127" s="937"/>
      <c r="DF127" s="938"/>
      <c r="DG127" s="939" t="s">
        <v>409</v>
      </c>
      <c r="DH127" s="940"/>
      <c r="DI127" s="940"/>
      <c r="DJ127" s="940"/>
      <c r="DK127" s="940"/>
      <c r="DL127" s="940" t="s">
        <v>435</v>
      </c>
      <c r="DM127" s="940"/>
      <c r="DN127" s="940"/>
      <c r="DO127" s="940"/>
      <c r="DP127" s="940"/>
      <c r="DQ127" s="940" t="s">
        <v>409</v>
      </c>
      <c r="DR127" s="940"/>
      <c r="DS127" s="940"/>
      <c r="DT127" s="940"/>
      <c r="DU127" s="940"/>
      <c r="DV127" s="941" t="s">
        <v>409</v>
      </c>
      <c r="DW127" s="941"/>
      <c r="DX127" s="941"/>
      <c r="DY127" s="941"/>
      <c r="DZ127" s="942"/>
    </row>
    <row r="128" spans="1:130" s="224" customFormat="1" ht="26.25" customHeight="1" thickBot="1" x14ac:dyDescent="0.25">
      <c r="A128" s="1055" t="s">
        <v>487</v>
      </c>
      <c r="B128" s="1056"/>
      <c r="C128" s="1056"/>
      <c r="D128" s="1056"/>
      <c r="E128" s="1056"/>
      <c r="F128" s="1056"/>
      <c r="G128" s="1056"/>
      <c r="H128" s="1056"/>
      <c r="I128" s="1056"/>
      <c r="J128" s="1056"/>
      <c r="K128" s="1056"/>
      <c r="L128" s="1056"/>
      <c r="M128" s="1056"/>
      <c r="N128" s="1056"/>
      <c r="O128" s="1056"/>
      <c r="P128" s="1056"/>
      <c r="Q128" s="1056"/>
      <c r="R128" s="1056"/>
      <c r="S128" s="1056"/>
      <c r="T128" s="1056"/>
      <c r="U128" s="1056"/>
      <c r="V128" s="1056"/>
      <c r="W128" s="1057" t="s">
        <v>488</v>
      </c>
      <c r="X128" s="1057"/>
      <c r="Y128" s="1057"/>
      <c r="Z128" s="1058"/>
      <c r="AA128" s="1059">
        <v>703236</v>
      </c>
      <c r="AB128" s="1060"/>
      <c r="AC128" s="1060"/>
      <c r="AD128" s="1060"/>
      <c r="AE128" s="1061"/>
      <c r="AF128" s="1062">
        <v>686608</v>
      </c>
      <c r="AG128" s="1060"/>
      <c r="AH128" s="1060"/>
      <c r="AI128" s="1060"/>
      <c r="AJ128" s="1061"/>
      <c r="AK128" s="1062">
        <v>623292</v>
      </c>
      <c r="AL128" s="1060"/>
      <c r="AM128" s="1060"/>
      <c r="AN128" s="1060"/>
      <c r="AO128" s="1061"/>
      <c r="AP128" s="1063"/>
      <c r="AQ128" s="1064"/>
      <c r="AR128" s="1064"/>
      <c r="AS128" s="1064"/>
      <c r="AT128" s="1065"/>
      <c r="AU128" s="226"/>
      <c r="AV128" s="226"/>
      <c r="AW128" s="226"/>
      <c r="AX128" s="910" t="s">
        <v>489</v>
      </c>
      <c r="AY128" s="911"/>
      <c r="AZ128" s="911"/>
      <c r="BA128" s="911"/>
      <c r="BB128" s="911"/>
      <c r="BC128" s="911"/>
      <c r="BD128" s="911"/>
      <c r="BE128" s="912"/>
      <c r="BF128" s="1066" t="s">
        <v>490</v>
      </c>
      <c r="BG128" s="1067"/>
      <c r="BH128" s="1067"/>
      <c r="BI128" s="1067"/>
      <c r="BJ128" s="1067"/>
      <c r="BK128" s="1067"/>
      <c r="BL128" s="1068"/>
      <c r="BM128" s="1066">
        <v>12.44</v>
      </c>
      <c r="BN128" s="1067"/>
      <c r="BO128" s="1067"/>
      <c r="BP128" s="1067"/>
      <c r="BQ128" s="1067"/>
      <c r="BR128" s="1067"/>
      <c r="BS128" s="1068"/>
      <c r="BT128" s="1066">
        <v>20</v>
      </c>
      <c r="BU128" s="1067"/>
      <c r="BV128" s="1067"/>
      <c r="BW128" s="1067"/>
      <c r="BX128" s="1067"/>
      <c r="BY128" s="1067"/>
      <c r="BZ128" s="1090"/>
      <c r="CA128" s="249"/>
      <c r="CB128" s="249"/>
      <c r="CC128" s="249"/>
      <c r="CD128" s="249"/>
      <c r="CE128" s="249"/>
      <c r="CF128" s="249"/>
      <c r="CG128" s="226"/>
      <c r="CH128" s="226"/>
      <c r="CI128" s="226"/>
      <c r="CJ128" s="248"/>
      <c r="CK128" s="1038"/>
      <c r="CL128" s="1039"/>
      <c r="CM128" s="1039"/>
      <c r="CN128" s="1039"/>
      <c r="CO128" s="1040"/>
      <c r="CP128" s="1049" t="s">
        <v>491</v>
      </c>
      <c r="CQ128" s="739"/>
      <c r="CR128" s="739"/>
      <c r="CS128" s="739"/>
      <c r="CT128" s="739"/>
      <c r="CU128" s="739"/>
      <c r="CV128" s="739"/>
      <c r="CW128" s="739"/>
      <c r="CX128" s="739"/>
      <c r="CY128" s="739"/>
      <c r="CZ128" s="739"/>
      <c r="DA128" s="739"/>
      <c r="DB128" s="739"/>
      <c r="DC128" s="739"/>
      <c r="DD128" s="739"/>
      <c r="DE128" s="739"/>
      <c r="DF128" s="1050"/>
      <c r="DG128" s="1051" t="s">
        <v>492</v>
      </c>
      <c r="DH128" s="1052"/>
      <c r="DI128" s="1052"/>
      <c r="DJ128" s="1052"/>
      <c r="DK128" s="1052"/>
      <c r="DL128" s="1052" t="s">
        <v>493</v>
      </c>
      <c r="DM128" s="1052"/>
      <c r="DN128" s="1052"/>
      <c r="DO128" s="1052"/>
      <c r="DP128" s="1052"/>
      <c r="DQ128" s="1052" t="s">
        <v>493</v>
      </c>
      <c r="DR128" s="1052"/>
      <c r="DS128" s="1052"/>
      <c r="DT128" s="1052"/>
      <c r="DU128" s="1052"/>
      <c r="DV128" s="1053" t="s">
        <v>494</v>
      </c>
      <c r="DW128" s="1053"/>
      <c r="DX128" s="1053"/>
      <c r="DY128" s="1053"/>
      <c r="DZ128" s="1054"/>
    </row>
    <row r="129" spans="1:131" s="224" customFormat="1" ht="26.25" customHeight="1" x14ac:dyDescent="0.2">
      <c r="A129" s="948" t="s">
        <v>109</v>
      </c>
      <c r="B129" s="949"/>
      <c r="C129" s="949"/>
      <c r="D129" s="949"/>
      <c r="E129" s="949"/>
      <c r="F129" s="949"/>
      <c r="G129" s="949"/>
      <c r="H129" s="949"/>
      <c r="I129" s="949"/>
      <c r="J129" s="949"/>
      <c r="K129" s="949"/>
      <c r="L129" s="949"/>
      <c r="M129" s="949"/>
      <c r="N129" s="949"/>
      <c r="O129" s="949"/>
      <c r="P129" s="949"/>
      <c r="Q129" s="949"/>
      <c r="R129" s="949"/>
      <c r="S129" s="949"/>
      <c r="T129" s="949"/>
      <c r="U129" s="949"/>
      <c r="V129" s="949"/>
      <c r="W129" s="1084" t="s">
        <v>495</v>
      </c>
      <c r="X129" s="1085"/>
      <c r="Y129" s="1085"/>
      <c r="Z129" s="1086"/>
      <c r="AA129" s="972">
        <v>20156202</v>
      </c>
      <c r="AB129" s="973"/>
      <c r="AC129" s="973"/>
      <c r="AD129" s="973"/>
      <c r="AE129" s="974"/>
      <c r="AF129" s="975">
        <v>21090751</v>
      </c>
      <c r="AG129" s="973"/>
      <c r="AH129" s="973"/>
      <c r="AI129" s="973"/>
      <c r="AJ129" s="974"/>
      <c r="AK129" s="975">
        <v>20575658</v>
      </c>
      <c r="AL129" s="973"/>
      <c r="AM129" s="973"/>
      <c r="AN129" s="973"/>
      <c r="AO129" s="974"/>
      <c r="AP129" s="1087"/>
      <c r="AQ129" s="1088"/>
      <c r="AR129" s="1088"/>
      <c r="AS129" s="1088"/>
      <c r="AT129" s="1089"/>
      <c r="AU129" s="227"/>
      <c r="AV129" s="227"/>
      <c r="AW129" s="227"/>
      <c r="AX129" s="1079" t="s">
        <v>496</v>
      </c>
      <c r="AY129" s="937"/>
      <c r="AZ129" s="937"/>
      <c r="BA129" s="937"/>
      <c r="BB129" s="937"/>
      <c r="BC129" s="937"/>
      <c r="BD129" s="937"/>
      <c r="BE129" s="938"/>
      <c r="BF129" s="1080" t="s">
        <v>497</v>
      </c>
      <c r="BG129" s="1081"/>
      <c r="BH129" s="1081"/>
      <c r="BI129" s="1081"/>
      <c r="BJ129" s="1081"/>
      <c r="BK129" s="1081"/>
      <c r="BL129" s="1082"/>
      <c r="BM129" s="1080">
        <v>17.440000000000001</v>
      </c>
      <c r="BN129" s="1081"/>
      <c r="BO129" s="1081"/>
      <c r="BP129" s="1081"/>
      <c r="BQ129" s="1081"/>
      <c r="BR129" s="1081"/>
      <c r="BS129" s="1082"/>
      <c r="BT129" s="1080">
        <v>30</v>
      </c>
      <c r="BU129" s="1081"/>
      <c r="BV129" s="1081"/>
      <c r="BW129" s="1081"/>
      <c r="BX129" s="1081"/>
      <c r="BY129" s="1081"/>
      <c r="BZ129" s="1083"/>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8" t="s">
        <v>498</v>
      </c>
      <c r="B130" s="949"/>
      <c r="C130" s="949"/>
      <c r="D130" s="949"/>
      <c r="E130" s="949"/>
      <c r="F130" s="949"/>
      <c r="G130" s="949"/>
      <c r="H130" s="949"/>
      <c r="I130" s="949"/>
      <c r="J130" s="949"/>
      <c r="K130" s="949"/>
      <c r="L130" s="949"/>
      <c r="M130" s="949"/>
      <c r="N130" s="949"/>
      <c r="O130" s="949"/>
      <c r="P130" s="949"/>
      <c r="Q130" s="949"/>
      <c r="R130" s="949"/>
      <c r="S130" s="949"/>
      <c r="T130" s="949"/>
      <c r="U130" s="949"/>
      <c r="V130" s="949"/>
      <c r="W130" s="1084" t="s">
        <v>499</v>
      </c>
      <c r="X130" s="1085"/>
      <c r="Y130" s="1085"/>
      <c r="Z130" s="1086"/>
      <c r="AA130" s="972">
        <v>3299225</v>
      </c>
      <c r="AB130" s="973"/>
      <c r="AC130" s="973"/>
      <c r="AD130" s="973"/>
      <c r="AE130" s="974"/>
      <c r="AF130" s="975">
        <v>3325709</v>
      </c>
      <c r="AG130" s="973"/>
      <c r="AH130" s="973"/>
      <c r="AI130" s="973"/>
      <c r="AJ130" s="974"/>
      <c r="AK130" s="975">
        <v>3371297</v>
      </c>
      <c r="AL130" s="973"/>
      <c r="AM130" s="973"/>
      <c r="AN130" s="973"/>
      <c r="AO130" s="974"/>
      <c r="AP130" s="1087"/>
      <c r="AQ130" s="1088"/>
      <c r="AR130" s="1088"/>
      <c r="AS130" s="1088"/>
      <c r="AT130" s="1089"/>
      <c r="AU130" s="227"/>
      <c r="AV130" s="227"/>
      <c r="AW130" s="227"/>
      <c r="AX130" s="1079" t="s">
        <v>500</v>
      </c>
      <c r="AY130" s="937"/>
      <c r="AZ130" s="937"/>
      <c r="BA130" s="937"/>
      <c r="BB130" s="937"/>
      <c r="BC130" s="937"/>
      <c r="BD130" s="937"/>
      <c r="BE130" s="938"/>
      <c r="BF130" s="1115">
        <v>10.1</v>
      </c>
      <c r="BG130" s="1116"/>
      <c r="BH130" s="1116"/>
      <c r="BI130" s="1116"/>
      <c r="BJ130" s="1116"/>
      <c r="BK130" s="1116"/>
      <c r="BL130" s="1117"/>
      <c r="BM130" s="1115">
        <v>25</v>
      </c>
      <c r="BN130" s="1116"/>
      <c r="BO130" s="1116"/>
      <c r="BP130" s="1116"/>
      <c r="BQ130" s="1116"/>
      <c r="BR130" s="1116"/>
      <c r="BS130" s="1117"/>
      <c r="BT130" s="1115">
        <v>35</v>
      </c>
      <c r="BU130" s="1116"/>
      <c r="BV130" s="1116"/>
      <c r="BW130" s="1116"/>
      <c r="BX130" s="1116"/>
      <c r="BY130" s="1116"/>
      <c r="BZ130" s="1118"/>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9"/>
      <c r="B131" s="1120"/>
      <c r="C131" s="1120"/>
      <c r="D131" s="1120"/>
      <c r="E131" s="1120"/>
      <c r="F131" s="1120"/>
      <c r="G131" s="1120"/>
      <c r="H131" s="1120"/>
      <c r="I131" s="1120"/>
      <c r="J131" s="1120"/>
      <c r="K131" s="1120"/>
      <c r="L131" s="1120"/>
      <c r="M131" s="1120"/>
      <c r="N131" s="1120"/>
      <c r="O131" s="1120"/>
      <c r="P131" s="1120"/>
      <c r="Q131" s="1120"/>
      <c r="R131" s="1120"/>
      <c r="S131" s="1120"/>
      <c r="T131" s="1120"/>
      <c r="U131" s="1120"/>
      <c r="V131" s="1120"/>
      <c r="W131" s="1121" t="s">
        <v>501</v>
      </c>
      <c r="X131" s="1122"/>
      <c r="Y131" s="1122"/>
      <c r="Z131" s="1123"/>
      <c r="AA131" s="1018">
        <v>16856977</v>
      </c>
      <c r="AB131" s="1000"/>
      <c r="AC131" s="1000"/>
      <c r="AD131" s="1000"/>
      <c r="AE131" s="1001"/>
      <c r="AF131" s="999">
        <v>17765042</v>
      </c>
      <c r="AG131" s="1000"/>
      <c r="AH131" s="1000"/>
      <c r="AI131" s="1000"/>
      <c r="AJ131" s="1001"/>
      <c r="AK131" s="999">
        <v>17204361</v>
      </c>
      <c r="AL131" s="1000"/>
      <c r="AM131" s="1000"/>
      <c r="AN131" s="1000"/>
      <c r="AO131" s="1001"/>
      <c r="AP131" s="1124"/>
      <c r="AQ131" s="1125"/>
      <c r="AR131" s="1125"/>
      <c r="AS131" s="1125"/>
      <c r="AT131" s="1126"/>
      <c r="AU131" s="227"/>
      <c r="AV131" s="227"/>
      <c r="AW131" s="227"/>
      <c r="AX131" s="1097" t="s">
        <v>502</v>
      </c>
      <c r="AY131" s="739"/>
      <c r="AZ131" s="739"/>
      <c r="BA131" s="739"/>
      <c r="BB131" s="739"/>
      <c r="BC131" s="739"/>
      <c r="BD131" s="739"/>
      <c r="BE131" s="1050"/>
      <c r="BF131" s="1098">
        <v>120.6</v>
      </c>
      <c r="BG131" s="1099"/>
      <c r="BH131" s="1099"/>
      <c r="BI131" s="1099"/>
      <c r="BJ131" s="1099"/>
      <c r="BK131" s="1099"/>
      <c r="BL131" s="1100"/>
      <c r="BM131" s="1098">
        <v>350</v>
      </c>
      <c r="BN131" s="1099"/>
      <c r="BO131" s="1099"/>
      <c r="BP131" s="1099"/>
      <c r="BQ131" s="1099"/>
      <c r="BR131" s="1099"/>
      <c r="BS131" s="1100"/>
      <c r="BT131" s="1101"/>
      <c r="BU131" s="1102"/>
      <c r="BV131" s="1102"/>
      <c r="BW131" s="1102"/>
      <c r="BX131" s="1102"/>
      <c r="BY131" s="1102"/>
      <c r="BZ131" s="1103"/>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4" t="s">
        <v>503</v>
      </c>
      <c r="B132" s="1105"/>
      <c r="C132" s="1105"/>
      <c r="D132" s="1105"/>
      <c r="E132" s="1105"/>
      <c r="F132" s="1105"/>
      <c r="G132" s="1105"/>
      <c r="H132" s="1105"/>
      <c r="I132" s="1105"/>
      <c r="J132" s="1105"/>
      <c r="K132" s="1105"/>
      <c r="L132" s="1105"/>
      <c r="M132" s="1105"/>
      <c r="N132" s="1105"/>
      <c r="O132" s="1105"/>
      <c r="P132" s="1105"/>
      <c r="Q132" s="1105"/>
      <c r="R132" s="1105"/>
      <c r="S132" s="1105"/>
      <c r="T132" s="1105"/>
      <c r="U132" s="1105"/>
      <c r="V132" s="1108" t="s">
        <v>504</v>
      </c>
      <c r="W132" s="1108"/>
      <c r="X132" s="1108"/>
      <c r="Y132" s="1108"/>
      <c r="Z132" s="1109"/>
      <c r="AA132" s="1110">
        <v>9.8620114389999998</v>
      </c>
      <c r="AB132" s="1111"/>
      <c r="AC132" s="1111"/>
      <c r="AD132" s="1111"/>
      <c r="AE132" s="1112"/>
      <c r="AF132" s="1113">
        <v>9.4419422140000009</v>
      </c>
      <c r="AG132" s="1111"/>
      <c r="AH132" s="1111"/>
      <c r="AI132" s="1111"/>
      <c r="AJ132" s="1112"/>
      <c r="AK132" s="1113">
        <v>11.22792645</v>
      </c>
      <c r="AL132" s="1111"/>
      <c r="AM132" s="1111"/>
      <c r="AN132" s="1111"/>
      <c r="AO132" s="1112"/>
      <c r="AP132" s="1015"/>
      <c r="AQ132" s="1016"/>
      <c r="AR132" s="1016"/>
      <c r="AS132" s="1016"/>
      <c r="AT132" s="1114"/>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6"/>
      <c r="B133" s="1107"/>
      <c r="C133" s="1107"/>
      <c r="D133" s="1107"/>
      <c r="E133" s="1107"/>
      <c r="F133" s="1107"/>
      <c r="G133" s="1107"/>
      <c r="H133" s="1107"/>
      <c r="I133" s="1107"/>
      <c r="J133" s="1107"/>
      <c r="K133" s="1107"/>
      <c r="L133" s="1107"/>
      <c r="M133" s="1107"/>
      <c r="N133" s="1107"/>
      <c r="O133" s="1107"/>
      <c r="P133" s="1107"/>
      <c r="Q133" s="1107"/>
      <c r="R133" s="1107"/>
      <c r="S133" s="1107"/>
      <c r="T133" s="1107"/>
      <c r="U133" s="1107"/>
      <c r="V133" s="1091" t="s">
        <v>505</v>
      </c>
      <c r="W133" s="1091"/>
      <c r="X133" s="1091"/>
      <c r="Y133" s="1091"/>
      <c r="Z133" s="1092"/>
      <c r="AA133" s="1093">
        <v>11.1</v>
      </c>
      <c r="AB133" s="1094"/>
      <c r="AC133" s="1094"/>
      <c r="AD133" s="1094"/>
      <c r="AE133" s="1095"/>
      <c r="AF133" s="1093">
        <v>10.199999999999999</v>
      </c>
      <c r="AG133" s="1094"/>
      <c r="AH133" s="1094"/>
      <c r="AI133" s="1094"/>
      <c r="AJ133" s="1095"/>
      <c r="AK133" s="1093">
        <v>10.1</v>
      </c>
      <c r="AL133" s="1094"/>
      <c r="AM133" s="1094"/>
      <c r="AN133" s="1094"/>
      <c r="AO133" s="1095"/>
      <c r="AP133" s="1042"/>
      <c r="AQ133" s="1043"/>
      <c r="AR133" s="1043"/>
      <c r="AS133" s="1043"/>
      <c r="AT133" s="1096"/>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60d1lX/eneWhIxiprSohdenPCDYld+qe0+QX1mfugv+kzlCINSbIlrgBCrx7Ju6rS0B5+tnfjcOAdvZrE+LcGg==" saltValue="XgQwsnOXWTrE9qVjeXj19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F59" sqref="F59"/>
    </sheetView>
  </sheetViews>
  <sheetFormatPr defaultColWidth="0" defaultRowHeight="13.5" customHeight="1" zeroHeight="1" x14ac:dyDescent="0.2"/>
  <cols>
    <col min="1" max="120" width="2.8164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506</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ZDvM+84BpTWu4nE55QXX4BHUHDVSf/e57MxQhrvHQT5YFsyjsSjxuoPpybPLAchy1pdFmVUvWjtA4OgZu33KLg==" saltValue="pqVYMtHMQVfAetclJFv1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 zoomScale="70" zoomScaleNormal="70" zoomScaleSheetLayoutView="55" workbookViewId="0">
      <selection activeCell="F59" sqref="F59"/>
    </sheetView>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JlnXdscG1dMg3Ccd2WNRXxPt80xMre0+xpJ9hiB9OAdVN0nc2pKSsbQW/20Fd4nctLBO8JA+ee5BCiU1hc25Yw==" saltValue="sbtJrnkUodPjVEBTv2bO6A=="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F59" sqref="F59"/>
    </sheetView>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507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508</v>
      </c>
      <c r="AL6" s="260"/>
      <c r="AM6" s="260"/>
      <c r="AN6" s="260"/>
    </row>
    <row r="7" spans="1:46" ht="13.5" customHeight="1" x14ac:dyDescent="0.2">
      <c r="A7" s="259"/>
      <c r="AK7" s="262"/>
      <c r="AL7" s="263"/>
      <c r="AM7" s="263"/>
      <c r="AN7" s="264"/>
      <c r="AO7" s="1128" t="s">
        <v>509</v>
      </c>
      <c r="AP7" s="265"/>
      <c r="AQ7" s="266" t="s">
        <v>510</v>
      </c>
      <c r="AR7" s="267"/>
    </row>
    <row r="8" spans="1:46" ht="13" x14ac:dyDescent="0.2">
      <c r="A8" s="259"/>
      <c r="AK8" s="268"/>
      <c r="AL8" s="269"/>
      <c r="AM8" s="269"/>
      <c r="AN8" s="270"/>
      <c r="AO8" s="1129"/>
      <c r="AP8" s="271" t="s">
        <v>511</v>
      </c>
      <c r="AQ8" s="272" t="s">
        <v>512</v>
      </c>
      <c r="AR8" s="273" t="s">
        <v>513</v>
      </c>
    </row>
    <row r="9" spans="1:46" ht="13" x14ac:dyDescent="0.2">
      <c r="A9" s="259"/>
      <c r="AK9" s="1130" t="s">
        <v>514</v>
      </c>
      <c r="AL9" s="1131"/>
      <c r="AM9" s="1131"/>
      <c r="AN9" s="1132"/>
      <c r="AO9" s="274">
        <v>5362565</v>
      </c>
      <c r="AP9" s="274">
        <v>66429</v>
      </c>
      <c r="AQ9" s="275">
        <v>73449</v>
      </c>
      <c r="AR9" s="276">
        <v>-9.6</v>
      </c>
    </row>
    <row r="10" spans="1:46" ht="13.5" customHeight="1" x14ac:dyDescent="0.2">
      <c r="A10" s="259"/>
      <c r="AK10" s="1130" t="s">
        <v>515</v>
      </c>
      <c r="AL10" s="1131"/>
      <c r="AM10" s="1131"/>
      <c r="AN10" s="1132"/>
      <c r="AO10" s="277">
        <v>1080017</v>
      </c>
      <c r="AP10" s="277">
        <v>13379</v>
      </c>
      <c r="AQ10" s="278">
        <v>5917</v>
      </c>
      <c r="AR10" s="279">
        <v>126.1</v>
      </c>
    </row>
    <row r="11" spans="1:46" ht="13.5" customHeight="1" x14ac:dyDescent="0.2">
      <c r="A11" s="259"/>
      <c r="AK11" s="1130" t="s">
        <v>516</v>
      </c>
      <c r="AL11" s="1131"/>
      <c r="AM11" s="1131"/>
      <c r="AN11" s="1132"/>
      <c r="AO11" s="277">
        <v>17178</v>
      </c>
      <c r="AP11" s="277">
        <v>213</v>
      </c>
      <c r="AQ11" s="278">
        <v>1123</v>
      </c>
      <c r="AR11" s="279">
        <v>-81</v>
      </c>
    </row>
    <row r="12" spans="1:46" ht="13.5" customHeight="1" x14ac:dyDescent="0.2">
      <c r="A12" s="259"/>
      <c r="AK12" s="1130" t="s">
        <v>517</v>
      </c>
      <c r="AL12" s="1131"/>
      <c r="AM12" s="1131"/>
      <c r="AN12" s="1132"/>
      <c r="AO12" s="277" t="s">
        <v>518</v>
      </c>
      <c r="AP12" s="277" t="s">
        <v>518</v>
      </c>
      <c r="AQ12" s="278">
        <v>9</v>
      </c>
      <c r="AR12" s="279" t="s">
        <v>518</v>
      </c>
    </row>
    <row r="13" spans="1:46" ht="13.5" customHeight="1" x14ac:dyDescent="0.2">
      <c r="A13" s="259"/>
      <c r="AK13" s="1130" t="s">
        <v>519</v>
      </c>
      <c r="AL13" s="1131"/>
      <c r="AM13" s="1131"/>
      <c r="AN13" s="1132"/>
      <c r="AO13" s="277">
        <v>90706</v>
      </c>
      <c r="AP13" s="277">
        <v>1124</v>
      </c>
      <c r="AQ13" s="278">
        <v>2374</v>
      </c>
      <c r="AR13" s="279">
        <v>-52.7</v>
      </c>
    </row>
    <row r="14" spans="1:46" ht="13.5" customHeight="1" x14ac:dyDescent="0.2">
      <c r="A14" s="259"/>
      <c r="AK14" s="1130" t="s">
        <v>520</v>
      </c>
      <c r="AL14" s="1131"/>
      <c r="AM14" s="1131"/>
      <c r="AN14" s="1132"/>
      <c r="AO14" s="277">
        <v>105268</v>
      </c>
      <c r="AP14" s="277">
        <v>1304</v>
      </c>
      <c r="AQ14" s="278">
        <v>1666</v>
      </c>
      <c r="AR14" s="279">
        <v>-21.7</v>
      </c>
    </row>
    <row r="15" spans="1:46" ht="13.5" customHeight="1" x14ac:dyDescent="0.2">
      <c r="A15" s="259"/>
      <c r="AK15" s="1133" t="s">
        <v>521</v>
      </c>
      <c r="AL15" s="1134"/>
      <c r="AM15" s="1134"/>
      <c r="AN15" s="1135"/>
      <c r="AO15" s="277">
        <v>-449757</v>
      </c>
      <c r="AP15" s="277">
        <v>-5571</v>
      </c>
      <c r="AQ15" s="278">
        <v>-4765</v>
      </c>
      <c r="AR15" s="279">
        <v>16.899999999999999</v>
      </c>
    </row>
    <row r="16" spans="1:46" ht="13" x14ac:dyDescent="0.2">
      <c r="A16" s="259"/>
      <c r="AK16" s="1133" t="s">
        <v>190</v>
      </c>
      <c r="AL16" s="1134"/>
      <c r="AM16" s="1134"/>
      <c r="AN16" s="1135"/>
      <c r="AO16" s="277">
        <v>6205977</v>
      </c>
      <c r="AP16" s="277">
        <v>76877</v>
      </c>
      <c r="AQ16" s="278">
        <v>79774</v>
      </c>
      <c r="AR16" s="279">
        <v>-3.6</v>
      </c>
    </row>
    <row r="17" spans="1:46" ht="13" x14ac:dyDescent="0.2">
      <c r="A17" s="259"/>
    </row>
    <row r="18" spans="1:46" ht="13" x14ac:dyDescent="0.2">
      <c r="A18" s="259"/>
      <c r="AQ18" s="280"/>
      <c r="AR18" s="280"/>
    </row>
    <row r="19" spans="1:46" ht="13" x14ac:dyDescent="0.2">
      <c r="A19" s="259"/>
      <c r="AK19" s="255" t="s">
        <v>522</v>
      </c>
    </row>
    <row r="20" spans="1:46" ht="13" x14ac:dyDescent="0.2">
      <c r="A20" s="259"/>
      <c r="AK20" s="281"/>
      <c r="AL20" s="282"/>
      <c r="AM20" s="282"/>
      <c r="AN20" s="283"/>
      <c r="AO20" s="284" t="s">
        <v>523</v>
      </c>
      <c r="AP20" s="285" t="s">
        <v>524</v>
      </c>
      <c r="AQ20" s="286" t="s">
        <v>525</v>
      </c>
      <c r="AR20" s="287"/>
    </row>
    <row r="21" spans="1:46" s="260" customFormat="1" ht="13" x14ac:dyDescent="0.2">
      <c r="A21" s="288"/>
      <c r="AK21" s="1136" t="s">
        <v>526</v>
      </c>
      <c r="AL21" s="1137"/>
      <c r="AM21" s="1137"/>
      <c r="AN21" s="1138"/>
      <c r="AO21" s="289">
        <v>6.43</v>
      </c>
      <c r="AP21" s="290">
        <v>7.58</v>
      </c>
      <c r="AQ21" s="291">
        <v>-1.1499999999999999</v>
      </c>
      <c r="AS21" s="292"/>
      <c r="AT21" s="288"/>
    </row>
    <row r="22" spans="1:46" s="260" customFormat="1" ht="13" x14ac:dyDescent="0.2">
      <c r="A22" s="288"/>
      <c r="AK22" s="1136" t="s">
        <v>527</v>
      </c>
      <c r="AL22" s="1137"/>
      <c r="AM22" s="1137"/>
      <c r="AN22" s="1138"/>
      <c r="AO22" s="293">
        <v>99.4</v>
      </c>
      <c r="AP22" s="294">
        <v>98.4</v>
      </c>
      <c r="AQ22" s="295">
        <v>1</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7" t="s">
        <v>528</v>
      </c>
      <c r="B26" s="1127"/>
      <c r="C26" s="1127"/>
      <c r="D26" s="1127"/>
      <c r="E26" s="1127"/>
      <c r="F26" s="1127"/>
      <c r="G26" s="1127"/>
      <c r="H26" s="1127"/>
      <c r="I26" s="1127"/>
      <c r="J26" s="1127"/>
      <c r="K26" s="1127"/>
      <c r="L26" s="1127"/>
      <c r="M26" s="1127"/>
      <c r="N26" s="1127"/>
      <c r="O26" s="1127"/>
      <c r="P26" s="1127"/>
      <c r="Q26" s="1127"/>
      <c r="R26" s="1127"/>
      <c r="S26" s="1127"/>
      <c r="T26" s="1127"/>
      <c r="U26" s="1127"/>
      <c r="V26" s="1127"/>
      <c r="W26" s="1127"/>
      <c r="X26" s="1127"/>
      <c r="Y26" s="1127"/>
      <c r="Z26" s="1127"/>
      <c r="AA26" s="1127"/>
      <c r="AB26" s="1127"/>
      <c r="AC26" s="1127"/>
      <c r="AD26" s="1127"/>
      <c r="AE26" s="1127"/>
      <c r="AF26" s="1127"/>
      <c r="AG26" s="1127"/>
      <c r="AH26" s="1127"/>
      <c r="AI26" s="1127"/>
      <c r="AJ26" s="1127"/>
      <c r="AK26" s="1127"/>
      <c r="AL26" s="1127"/>
      <c r="AM26" s="1127"/>
      <c r="AN26" s="1127"/>
      <c r="AO26" s="1127"/>
      <c r="AP26" s="1127"/>
      <c r="AQ26" s="1127"/>
      <c r="AR26" s="1127"/>
      <c r="AS26" s="1127"/>
    </row>
    <row r="27" spans="1:46" ht="13" x14ac:dyDescent="0.2">
      <c r="A27" s="300"/>
      <c r="AS27" s="255"/>
      <c r="AT27" s="255"/>
    </row>
    <row r="28" spans="1:46" ht="16.5" x14ac:dyDescent="0.2">
      <c r="A28" s="256" t="s">
        <v>529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530</v>
      </c>
      <c r="AL29" s="260"/>
      <c r="AM29" s="260"/>
      <c r="AN29" s="260"/>
      <c r="AS29" s="302"/>
    </row>
    <row r="30" spans="1:46" ht="13.5" customHeight="1" x14ac:dyDescent="0.2">
      <c r="A30" s="259"/>
      <c r="AK30" s="262"/>
      <c r="AL30" s="263"/>
      <c r="AM30" s="263"/>
      <c r="AN30" s="264"/>
      <c r="AO30" s="1128" t="s">
        <v>509</v>
      </c>
      <c r="AP30" s="265"/>
      <c r="AQ30" s="266" t="s">
        <v>510</v>
      </c>
      <c r="AR30" s="267"/>
    </row>
    <row r="31" spans="1:46" ht="13" x14ac:dyDescent="0.2">
      <c r="A31" s="259"/>
      <c r="AK31" s="268"/>
      <c r="AL31" s="269"/>
      <c r="AM31" s="269"/>
      <c r="AN31" s="270"/>
      <c r="AO31" s="1129"/>
      <c r="AP31" s="271" t="s">
        <v>511</v>
      </c>
      <c r="AQ31" s="272" t="s">
        <v>512</v>
      </c>
      <c r="AR31" s="273" t="s">
        <v>513</v>
      </c>
    </row>
    <row r="32" spans="1:46" ht="27" customHeight="1" x14ac:dyDescent="0.2">
      <c r="A32" s="259"/>
      <c r="AK32" s="1144" t="s">
        <v>531</v>
      </c>
      <c r="AL32" s="1145"/>
      <c r="AM32" s="1145"/>
      <c r="AN32" s="1146"/>
      <c r="AO32" s="303">
        <v>4390718</v>
      </c>
      <c r="AP32" s="303">
        <v>54390</v>
      </c>
      <c r="AQ32" s="304">
        <v>42324</v>
      </c>
      <c r="AR32" s="305">
        <v>28.5</v>
      </c>
    </row>
    <row r="33" spans="1:46" ht="13.5" customHeight="1" x14ac:dyDescent="0.2">
      <c r="A33" s="259"/>
      <c r="AK33" s="1144" t="s">
        <v>532</v>
      </c>
      <c r="AL33" s="1145"/>
      <c r="AM33" s="1145"/>
      <c r="AN33" s="1146"/>
      <c r="AO33" s="303" t="s">
        <v>518</v>
      </c>
      <c r="AP33" s="303" t="s">
        <v>518</v>
      </c>
      <c r="AQ33" s="304" t="s">
        <v>518</v>
      </c>
      <c r="AR33" s="305" t="s">
        <v>518</v>
      </c>
    </row>
    <row r="34" spans="1:46" ht="27" customHeight="1" x14ac:dyDescent="0.2">
      <c r="A34" s="259"/>
      <c r="AK34" s="1144" t="s">
        <v>533</v>
      </c>
      <c r="AL34" s="1145"/>
      <c r="AM34" s="1145"/>
      <c r="AN34" s="1146"/>
      <c r="AO34" s="303" t="s">
        <v>518</v>
      </c>
      <c r="AP34" s="303" t="s">
        <v>518</v>
      </c>
      <c r="AQ34" s="304">
        <v>47</v>
      </c>
      <c r="AR34" s="305" t="s">
        <v>518</v>
      </c>
    </row>
    <row r="35" spans="1:46" ht="27" customHeight="1" x14ac:dyDescent="0.2">
      <c r="A35" s="259"/>
      <c r="AK35" s="1144" t="s">
        <v>534</v>
      </c>
      <c r="AL35" s="1145"/>
      <c r="AM35" s="1145"/>
      <c r="AN35" s="1146"/>
      <c r="AO35" s="303">
        <v>1050465</v>
      </c>
      <c r="AP35" s="303">
        <v>13013</v>
      </c>
      <c r="AQ35" s="304">
        <v>12192</v>
      </c>
      <c r="AR35" s="305">
        <v>6.7</v>
      </c>
    </row>
    <row r="36" spans="1:46" ht="27" customHeight="1" x14ac:dyDescent="0.2">
      <c r="A36" s="259"/>
      <c r="AK36" s="1144" t="s">
        <v>535</v>
      </c>
      <c r="AL36" s="1145"/>
      <c r="AM36" s="1145"/>
      <c r="AN36" s="1146"/>
      <c r="AO36" s="303">
        <v>329325</v>
      </c>
      <c r="AP36" s="303">
        <v>4080</v>
      </c>
      <c r="AQ36" s="304">
        <v>2056</v>
      </c>
      <c r="AR36" s="305">
        <v>98.4</v>
      </c>
    </row>
    <row r="37" spans="1:46" ht="13.5" customHeight="1" x14ac:dyDescent="0.2">
      <c r="A37" s="259"/>
      <c r="AK37" s="1144" t="s">
        <v>536</v>
      </c>
      <c r="AL37" s="1145"/>
      <c r="AM37" s="1145"/>
      <c r="AN37" s="1146"/>
      <c r="AO37" s="303">
        <v>155774</v>
      </c>
      <c r="AP37" s="303">
        <v>1930</v>
      </c>
      <c r="AQ37" s="304">
        <v>621</v>
      </c>
      <c r="AR37" s="305">
        <v>210.8</v>
      </c>
    </row>
    <row r="38" spans="1:46" ht="27" customHeight="1" x14ac:dyDescent="0.2">
      <c r="A38" s="259"/>
      <c r="AK38" s="1147" t="s">
        <v>537</v>
      </c>
      <c r="AL38" s="1148"/>
      <c r="AM38" s="1148"/>
      <c r="AN38" s="1149"/>
      <c r="AO38" s="306" t="s">
        <v>518</v>
      </c>
      <c r="AP38" s="306" t="s">
        <v>518</v>
      </c>
      <c r="AQ38" s="307">
        <v>1</v>
      </c>
      <c r="AR38" s="295" t="s">
        <v>518</v>
      </c>
      <c r="AS38" s="302"/>
    </row>
    <row r="39" spans="1:46" ht="13" x14ac:dyDescent="0.2">
      <c r="A39" s="259"/>
      <c r="AK39" s="1147" t="s">
        <v>538</v>
      </c>
      <c r="AL39" s="1148"/>
      <c r="AM39" s="1148"/>
      <c r="AN39" s="1149"/>
      <c r="AO39" s="303">
        <v>-623292</v>
      </c>
      <c r="AP39" s="303">
        <v>-7721</v>
      </c>
      <c r="AQ39" s="304">
        <v>-5206</v>
      </c>
      <c r="AR39" s="305">
        <v>48.3</v>
      </c>
      <c r="AS39" s="302"/>
    </row>
    <row r="40" spans="1:46" ht="27" customHeight="1" x14ac:dyDescent="0.2">
      <c r="A40" s="259"/>
      <c r="AK40" s="1144" t="s">
        <v>539</v>
      </c>
      <c r="AL40" s="1145"/>
      <c r="AM40" s="1145"/>
      <c r="AN40" s="1146"/>
      <c r="AO40" s="303">
        <v>-3371297</v>
      </c>
      <c r="AP40" s="303">
        <v>-41762</v>
      </c>
      <c r="AQ40" s="304">
        <v>-36761</v>
      </c>
      <c r="AR40" s="305">
        <v>13.6</v>
      </c>
      <c r="AS40" s="302"/>
    </row>
    <row r="41" spans="1:46" ht="13" x14ac:dyDescent="0.2">
      <c r="A41" s="259"/>
      <c r="AK41" s="1150" t="s">
        <v>304</v>
      </c>
      <c r="AL41" s="1151"/>
      <c r="AM41" s="1151"/>
      <c r="AN41" s="1152"/>
      <c r="AO41" s="303">
        <v>1931693</v>
      </c>
      <c r="AP41" s="303">
        <v>23929</v>
      </c>
      <c r="AQ41" s="304">
        <v>15273</v>
      </c>
      <c r="AR41" s="305">
        <v>56.7</v>
      </c>
      <c r="AS41" s="302"/>
    </row>
    <row r="42" spans="1:46" ht="13" x14ac:dyDescent="0.2">
      <c r="A42" s="259"/>
      <c r="AK42" s="308" t="s">
        <v>540</v>
      </c>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541</v>
      </c>
    </row>
    <row r="48" spans="1:46" ht="13" x14ac:dyDescent="0.2">
      <c r="A48" s="259"/>
      <c r="AK48" s="313" t="s">
        <v>542</v>
      </c>
      <c r="AL48" s="313"/>
      <c r="AM48" s="313"/>
      <c r="AN48" s="313"/>
      <c r="AO48" s="313"/>
      <c r="AP48" s="313"/>
      <c r="AQ48" s="314"/>
      <c r="AR48" s="313"/>
    </row>
    <row r="49" spans="1:44" ht="13.5" customHeight="1" x14ac:dyDescent="0.2">
      <c r="A49" s="259"/>
      <c r="AK49" s="315"/>
      <c r="AL49" s="316"/>
      <c r="AM49" s="1139" t="s">
        <v>509</v>
      </c>
      <c r="AN49" s="1141" t="s">
        <v>543</v>
      </c>
      <c r="AO49" s="1142"/>
      <c r="AP49" s="1142"/>
      <c r="AQ49" s="1142"/>
      <c r="AR49" s="1143"/>
    </row>
    <row r="50" spans="1:44" ht="13" x14ac:dyDescent="0.2">
      <c r="A50" s="259"/>
      <c r="AK50" s="317"/>
      <c r="AL50" s="318"/>
      <c r="AM50" s="1140"/>
      <c r="AN50" s="319" t="s">
        <v>544</v>
      </c>
      <c r="AO50" s="320" t="s">
        <v>545</v>
      </c>
      <c r="AP50" s="321" t="s">
        <v>546</v>
      </c>
      <c r="AQ50" s="322" t="s">
        <v>547</v>
      </c>
      <c r="AR50" s="323" t="s">
        <v>548</v>
      </c>
    </row>
    <row r="51" spans="1:44" ht="13" x14ac:dyDescent="0.2">
      <c r="A51" s="259"/>
      <c r="AK51" s="315" t="s">
        <v>549</v>
      </c>
      <c r="AL51" s="316"/>
      <c r="AM51" s="324">
        <v>6338180</v>
      </c>
      <c r="AN51" s="325">
        <v>76223</v>
      </c>
      <c r="AO51" s="326">
        <v>1.4</v>
      </c>
      <c r="AP51" s="327">
        <v>54684</v>
      </c>
      <c r="AQ51" s="328">
        <v>1.1000000000000001</v>
      </c>
      <c r="AR51" s="329">
        <v>0.3</v>
      </c>
    </row>
    <row r="52" spans="1:44" ht="13" x14ac:dyDescent="0.2">
      <c r="A52" s="259"/>
      <c r="AK52" s="330"/>
      <c r="AL52" s="331" t="s">
        <v>550</v>
      </c>
      <c r="AM52" s="332">
        <v>4187760</v>
      </c>
      <c r="AN52" s="333">
        <v>50362</v>
      </c>
      <c r="AO52" s="334">
        <v>123.2</v>
      </c>
      <c r="AP52" s="335">
        <v>32829</v>
      </c>
      <c r="AQ52" s="336">
        <v>7.2</v>
      </c>
      <c r="AR52" s="337">
        <v>116</v>
      </c>
    </row>
    <row r="53" spans="1:44" ht="13" x14ac:dyDescent="0.2">
      <c r="A53" s="259"/>
      <c r="AK53" s="315" t="s">
        <v>551</v>
      </c>
      <c r="AL53" s="316"/>
      <c r="AM53" s="324">
        <v>7565064</v>
      </c>
      <c r="AN53" s="325">
        <v>92085</v>
      </c>
      <c r="AO53" s="326">
        <v>20.8</v>
      </c>
      <c r="AP53" s="327">
        <v>62383</v>
      </c>
      <c r="AQ53" s="328">
        <v>14.1</v>
      </c>
      <c r="AR53" s="329">
        <v>6.7</v>
      </c>
    </row>
    <row r="54" spans="1:44" ht="13" x14ac:dyDescent="0.2">
      <c r="A54" s="259"/>
      <c r="AK54" s="330"/>
      <c r="AL54" s="331" t="s">
        <v>550</v>
      </c>
      <c r="AM54" s="332">
        <v>5520147</v>
      </c>
      <c r="AN54" s="333">
        <v>67193</v>
      </c>
      <c r="AO54" s="334">
        <v>33.4</v>
      </c>
      <c r="AP54" s="335">
        <v>35325</v>
      </c>
      <c r="AQ54" s="336">
        <v>7.6</v>
      </c>
      <c r="AR54" s="337">
        <v>25.8</v>
      </c>
    </row>
    <row r="55" spans="1:44" ht="13" x14ac:dyDescent="0.2">
      <c r="A55" s="259"/>
      <c r="AK55" s="315" t="s">
        <v>552</v>
      </c>
      <c r="AL55" s="316"/>
      <c r="AM55" s="324">
        <v>4030309</v>
      </c>
      <c r="AN55" s="325">
        <v>48975</v>
      </c>
      <c r="AO55" s="326">
        <v>-46.8</v>
      </c>
      <c r="AP55" s="327">
        <v>63812</v>
      </c>
      <c r="AQ55" s="328">
        <v>2.2999999999999998</v>
      </c>
      <c r="AR55" s="329">
        <v>-49.1</v>
      </c>
    </row>
    <row r="56" spans="1:44" ht="13" x14ac:dyDescent="0.2">
      <c r="A56" s="259"/>
      <c r="AK56" s="330"/>
      <c r="AL56" s="331" t="s">
        <v>550</v>
      </c>
      <c r="AM56" s="332">
        <v>1855312</v>
      </c>
      <c r="AN56" s="333">
        <v>22545</v>
      </c>
      <c r="AO56" s="334">
        <v>-66.400000000000006</v>
      </c>
      <c r="AP56" s="335">
        <v>33848</v>
      </c>
      <c r="AQ56" s="336">
        <v>-4.2</v>
      </c>
      <c r="AR56" s="337">
        <v>-62.2</v>
      </c>
    </row>
    <row r="57" spans="1:44" ht="13" x14ac:dyDescent="0.2">
      <c r="A57" s="259"/>
      <c r="AK57" s="315" t="s">
        <v>553</v>
      </c>
      <c r="AL57" s="316"/>
      <c r="AM57" s="324">
        <v>5070486</v>
      </c>
      <c r="AN57" s="325">
        <v>61859</v>
      </c>
      <c r="AO57" s="326">
        <v>26.3</v>
      </c>
      <c r="AP57" s="327">
        <v>54225</v>
      </c>
      <c r="AQ57" s="328">
        <v>-15</v>
      </c>
      <c r="AR57" s="329">
        <v>41.3</v>
      </c>
    </row>
    <row r="58" spans="1:44" ht="13" x14ac:dyDescent="0.2">
      <c r="A58" s="259"/>
      <c r="AK58" s="330"/>
      <c r="AL58" s="331" t="s">
        <v>550</v>
      </c>
      <c r="AM58" s="332">
        <v>1484353</v>
      </c>
      <c r="AN58" s="333">
        <v>18109</v>
      </c>
      <c r="AO58" s="334">
        <v>-19.7</v>
      </c>
      <c r="AP58" s="335">
        <v>27337</v>
      </c>
      <c r="AQ58" s="336">
        <v>-19.2</v>
      </c>
      <c r="AR58" s="337">
        <v>-0.5</v>
      </c>
    </row>
    <row r="59" spans="1:44" ht="13" x14ac:dyDescent="0.2">
      <c r="A59" s="259"/>
      <c r="AK59" s="315" t="s">
        <v>554</v>
      </c>
      <c r="AL59" s="316"/>
      <c r="AM59" s="324">
        <v>5190819</v>
      </c>
      <c r="AN59" s="325">
        <v>64302</v>
      </c>
      <c r="AO59" s="326">
        <v>3.9</v>
      </c>
      <c r="AP59" s="327">
        <v>54016</v>
      </c>
      <c r="AQ59" s="328">
        <v>-0.4</v>
      </c>
      <c r="AR59" s="329">
        <v>4.3</v>
      </c>
    </row>
    <row r="60" spans="1:44" ht="13" x14ac:dyDescent="0.2">
      <c r="A60" s="259"/>
      <c r="AK60" s="330"/>
      <c r="AL60" s="331" t="s">
        <v>550</v>
      </c>
      <c r="AM60" s="332">
        <v>1860787</v>
      </c>
      <c r="AN60" s="333">
        <v>23051</v>
      </c>
      <c r="AO60" s="334">
        <v>27.3</v>
      </c>
      <c r="AP60" s="335">
        <v>28078</v>
      </c>
      <c r="AQ60" s="336">
        <v>2.7</v>
      </c>
      <c r="AR60" s="337">
        <v>24.6</v>
      </c>
    </row>
    <row r="61" spans="1:44" ht="13" x14ac:dyDescent="0.2">
      <c r="A61" s="259"/>
      <c r="AK61" s="315" t="s">
        <v>555</v>
      </c>
      <c r="AL61" s="338"/>
      <c r="AM61" s="324">
        <v>5638972</v>
      </c>
      <c r="AN61" s="325">
        <v>68689</v>
      </c>
      <c r="AO61" s="326">
        <v>1.1000000000000001</v>
      </c>
      <c r="AP61" s="327">
        <v>57824</v>
      </c>
      <c r="AQ61" s="339">
        <v>0.4</v>
      </c>
      <c r="AR61" s="329">
        <v>0.7</v>
      </c>
    </row>
    <row r="62" spans="1:44" ht="13" x14ac:dyDescent="0.2">
      <c r="A62" s="259"/>
      <c r="AK62" s="330"/>
      <c r="AL62" s="331" t="s">
        <v>550</v>
      </c>
      <c r="AM62" s="332">
        <v>2981672</v>
      </c>
      <c r="AN62" s="333">
        <v>36252</v>
      </c>
      <c r="AO62" s="334">
        <v>19.600000000000001</v>
      </c>
      <c r="AP62" s="335">
        <v>31483</v>
      </c>
      <c r="AQ62" s="336">
        <v>-1.2</v>
      </c>
      <c r="AR62" s="337">
        <v>20.8</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qwq4pw105YaITash+ycAfbTTRwaQXuY4Ea1jYpEKWOMrIq/UGsYKOftrN7KO+bqNTjcXJQuffCjDBzQ3PgAp1g==" saltValue="5NlWO8iflpvDmgGW4NRd6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9" zoomScale="70" zoomScaleNormal="70" zoomScaleSheetLayoutView="55" workbookViewId="0">
      <selection activeCell="F59" sqref="F59"/>
    </sheetView>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557</v>
      </c>
    </row>
    <row r="121" spans="125:125" ht="13.5" hidden="1" customHeight="1" x14ac:dyDescent="0.2">
      <c r="DU121" s="253"/>
    </row>
  </sheetData>
  <sheetProtection algorithmName="SHA-512" hashValue="shHmVu2A7MUUHRFhDtB/DPb///KOYtAHVW4CtKwirlbMdxojL+y2BgclsFY76+zJySOLdNUm2h3yuHkgD0BfYw==" saltValue="OXrRbzeWQa8dJaKnSeHf/A=="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F59" sqref="F59"/>
    </sheetView>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558</v>
      </c>
    </row>
  </sheetData>
  <sheetProtection algorithmName="SHA-512" hashValue="r619BXna3nda6M5RJUF9xtjHywR1otpnQxv3gL/bi+dmFFAu6F7OdydUW48XLkRz9iOJO4+hMRUeRrjYMCZfcA==" saltValue="qUpLV2j5okxMTJiHCytWDQ=="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F59" sqref="F59"/>
    </sheetView>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559</v>
      </c>
      <c r="G46" s="8" t="s">
        <v>560</v>
      </c>
      <c r="H46" s="8" t="s">
        <v>561</v>
      </c>
      <c r="I46" s="8" t="s">
        <v>562</v>
      </c>
      <c r="J46" s="9" t="s">
        <v>563</v>
      </c>
    </row>
    <row r="47" spans="2:10" ht="57.75" customHeight="1" x14ac:dyDescent="0.2">
      <c r="B47" s="10"/>
      <c r="C47" s="1153" t="s">
        <v>3</v>
      </c>
      <c r="D47" s="1153"/>
      <c r="E47" s="1154"/>
      <c r="F47" s="11">
        <v>13.64</v>
      </c>
      <c r="G47" s="12">
        <v>12.53</v>
      </c>
      <c r="H47" s="12">
        <v>12.65</v>
      </c>
      <c r="I47" s="12">
        <v>13.26</v>
      </c>
      <c r="J47" s="13">
        <v>11.23</v>
      </c>
    </row>
    <row r="48" spans="2:10" ht="57.75" customHeight="1" x14ac:dyDescent="0.2">
      <c r="B48" s="14"/>
      <c r="C48" s="1155" t="s">
        <v>4</v>
      </c>
      <c r="D48" s="1155"/>
      <c r="E48" s="1156"/>
      <c r="F48" s="15">
        <v>3.87</v>
      </c>
      <c r="G48" s="16">
        <v>5.29</v>
      </c>
      <c r="H48" s="16">
        <v>4.46</v>
      </c>
      <c r="I48" s="16">
        <v>4.67</v>
      </c>
      <c r="J48" s="17">
        <v>5.43</v>
      </c>
    </row>
    <row r="49" spans="2:10" ht="57.75" customHeight="1" thickBot="1" x14ac:dyDescent="0.25">
      <c r="B49" s="18"/>
      <c r="C49" s="1157" t="s">
        <v>5</v>
      </c>
      <c r="D49" s="1157"/>
      <c r="E49" s="1158"/>
      <c r="F49" s="19" t="s">
        <v>564</v>
      </c>
      <c r="G49" s="20">
        <v>0.48</v>
      </c>
      <c r="H49" s="20" t="s">
        <v>565</v>
      </c>
      <c r="I49" s="20">
        <v>1.58</v>
      </c>
      <c r="J49" s="21" t="s">
        <v>566</v>
      </c>
    </row>
    <row r="50" spans="2:10" ht="13" x14ac:dyDescent="0.2"/>
  </sheetData>
  <sheetProtection algorithmName="SHA-512" hashValue="s3bCJosXK+hxXWGl5fLiUTu0v/Ju7uTxwNTj+gcW9Dd7d6yCwLBytKNFjVa6V09O3bnviS+VW8Y9Jpc/nWmkog==" saltValue="Cs5tdrHVl0TG0KwkECbI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80420FDF17CEE4EADAC39FFB7016DE6" ma:contentTypeVersion="14" ma:contentTypeDescription="新しいドキュメントを作成します。" ma:contentTypeScope="" ma:versionID="a1e28d8537356a0822754910a6ac8602">
  <xsd:schema xmlns:xsd="http://www.w3.org/2001/XMLSchema" xmlns:xs="http://www.w3.org/2001/XMLSchema" xmlns:p="http://schemas.microsoft.com/office/2006/metadata/properties" xmlns:ns2="6f8a7d44-1341-43e6-a26b-978d2a480644" xmlns:ns3="6a9edbb2-3df1-4b04-a8a2-a046b227f900" targetNamespace="http://schemas.microsoft.com/office/2006/metadata/properties" ma:root="true" ma:fieldsID="984136c1a783b0da95242b1bcf7aba7d" ns2:_="" ns3:_="">
    <xsd:import namespace="6f8a7d44-1341-43e6-a26b-978d2a480644"/>
    <xsd:import namespace="6a9edbb2-3df1-4b04-a8a2-a046b227f90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ObjectDetectorVersions"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a7d44-1341-43e6-a26b-978d2a4806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2a7798c0-6a2f-4da5-a49b-329d345a0ae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9edbb2-3df1-4b04-a8a2-a046b227f900"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element name="TaxCatchAll" ma:index="19" nillable="true" ma:displayName="Taxonomy Catch All Column" ma:hidden="true" ma:list="{631f89ff-6218-4d54-97e1-c3b102e84100}" ma:internalName="TaxCatchAll" ma:showField="CatchAllData" ma:web="6a9edbb2-3df1-4b04-a8a2-a046b227f90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0463375-598B-4E9C-9A40-A898066EBA78}">
  <ds:schemaRefs>
    <ds:schemaRef ds:uri="http://schemas.microsoft.com/sharepoint/v3/contenttype/forms"/>
  </ds:schemaRefs>
</ds:datastoreItem>
</file>

<file path=customXml/itemProps2.xml><?xml version="1.0" encoding="utf-8"?>
<ds:datastoreItem xmlns:ds="http://schemas.openxmlformats.org/officeDocument/2006/customXml" ds:itemID="{7C34D0FC-0B7E-40E6-A547-00C703BD8D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f8a7d44-1341-43e6-a26b-978d2a480644"/>
    <ds:schemaRef ds:uri="6a9edbb2-3df1-4b04-a8a2-a046b227f90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間所　祐丞</cp:lastModifiedBy>
  <cp:lastPrinted>2024-10-01T10:19:15Z</cp:lastPrinted>
  <dcterms:created xsi:type="dcterms:W3CDTF">2024-03-14T02:20:22Z</dcterms:created>
  <dcterms:modified xsi:type="dcterms:W3CDTF">2025-08-28T04:28:30Z</dcterms:modified>
  <cp:category/>
</cp:coreProperties>
</file>