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0" documentId="13_ncr:1_{13CC653B-AA70-40B9-8F06-2DAA4069A5B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V23" i="12"/>
  <c r="Q23" i="12"/>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BW34" i="10"/>
  <c r="BW35" i="10" s="1"/>
  <c r="BE34" i="10"/>
  <c r="C34" i="10"/>
  <c r="U34" i="10" s="1"/>
  <c r="U35" i="10" s="1"/>
  <c r="U36" i="10" s="1"/>
  <c r="BW36" i="10" l="1"/>
  <c r="BW37" i="10" s="1"/>
  <c r="BW38" i="10" s="1"/>
  <c r="BW39" i="10" s="1"/>
  <c r="BW40" i="10" s="1"/>
  <c r="BW41" i="10" s="1"/>
  <c r="BW42" i="10" s="1"/>
  <c r="BW43" i="10" s="1"/>
  <c r="CO34" i="10"/>
  <c r="CO35" i="10" s="1"/>
  <c r="CO36" i="10" s="1"/>
  <c r="CO37" i="10" s="1"/>
  <c r="CO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<sst xmlns="http://schemas.openxmlformats.org/spreadsheetml/2006/main" count="1092" uniqueCount="569">
  <si>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</si>
  <si>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</si>
  <si>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</si>
  <si>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</si>
  <si>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</si>
  <si>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</si>
  <si>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</si>
  <si>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</si>
  <si>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</si>
  <si>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</si>
  <si>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</si>
  <si>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</si>
  <si>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</si>
  <si>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</si>
  <si>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</si>
  <si>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</si>
  <si>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</si>
  <si>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</si>
  <si>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</si>
  <si>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</si>
  <si>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</si>
  <si>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</si>
  <si>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</si>
  <si>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</si>
  <si>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</si>
  <si>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</si>
  <si>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</si>
  <si>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</si>
  <si>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</si>
  <si>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</si>
  <si>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</si>
  <si>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</si>
  <si>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</si>
  <si>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</si>
  <si>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</si>
  <si>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</si>
  <si>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</si>
  <si>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</si>
  <si>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</si>
  <si>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</si>
  <si>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</si>
  <si>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</si>
  <si>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</si>
  <si>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</si>
  <si>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</si>
  <si>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</si>
  <si>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</si>
  <si>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</si>
  <si>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</si>
  <si>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</si>
  <si>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</si>
  <si>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</si>
  <si>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</si>
  <si>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</si>
  <si>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</si>
  <si>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</si>
  <si>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</si>
  <si>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</si>
  <si>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</si>
  <si>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</si>
  <si>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</si>
  <si>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</si>
  <si>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</si>
  <si>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</si>
  <si>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</si>
  <si>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</si>
  <si>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</si>
  <si>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</si>
  <si>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</si>
  <si>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</si>
  <si>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</si>
  <si>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</si>
  <si>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</si>
  <si>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</si>
  <si>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</si>
  <si>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</si>
  <si>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</si>
  <si>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</si>
  <si>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</si>
  <si>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</si>
  <si>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</si>
  <si>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</si>
  <si>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</si>
  <si>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</si>
  <si>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</si>
  <si>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</si>
  <si>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</si>
  <si>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</si>
  <si>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</si>
  <si>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</si>
  <si>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</si>
  <si>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</si>
  <si>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</si>
  <si>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</si>
  <si>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越前市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</si>
  <si>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</si>
  <si>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</si>
  <si>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</si>
  <si>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</si>
  <si>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</si>
  <si>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</si>
  <si>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</si>
  <si>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</si>
  <si>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</si>
  <si>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</si>
  <si>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</si>
  <si>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</si>
  <si>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</si>
  <si>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</si>
  <si>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</si>
  <si>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</si>
  <si>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</si>
  <si>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</si>
  <si>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</si>
  <si>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</si>
  <si>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</si>
  <si>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</si>
  <si>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</si>
  <si>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</si>
  <si>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</si>
  <si>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</si>
  <si>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</si>
  <si>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</si>
  <si>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</si>
  <si>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</si>
  <si>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</si>
  <si>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</si>
  <si>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</si>
  <si>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</si>
  <si>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</si>
  <si>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</si>
  <si>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</si>
  <si>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</si>
  <si>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</si>
  <si>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</si>
  <si>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</si>
  <si>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</si>
  <si>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</si>
  <si>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</si>
  <si>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</si>
  <si>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</si>
  <si>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</si>
  <si>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</si>
  <si>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</si>
  <si>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</si>
  <si>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</si>
  <si>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</si>
  <si>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</si>
  <si>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</si>
  <si>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</si>
  <si>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</si>
  <si>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</si>
  <si>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</si>
  <si>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</si>
  <si>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</si>
  <si>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</si>
  <si>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</si>
  <si>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</si>
  <si>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</si>
  <si>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</si>
  <si>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</si>
  <si>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</si>
  <si>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</si>
  <si>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</si>
  <si>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</si>
  <si>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</si>
  <si>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</si>
  <si>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</si>
  <si>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</si>
  <si>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</si>
  <si>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</si>
  <si>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</si>
  <si>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</si>
  <si>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</si>
  <si>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</si>
  <si>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</si>
  <si>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</si>
  <si>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</si>
  <si>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</si>
  <si>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</si>
  <si>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</si>
  <si>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</si>
  <si>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</si>
  <si>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</si>
  <si>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</si>
  <si>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</si>
  <si>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</si>
  <si>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</si>
  <si>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</si>
  <si>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</si>
  <si>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</si>
  <si>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</si>
  <si>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</si>
  <si>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</si>
  <si>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</si>
  <si>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</si>
  <si>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</si>
  <si>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</si>
  <si>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</si>
  <si>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</si>
  <si>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</si>
  <si>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</si>
  <si>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</si>
  <si>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</si>
  <si>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</si>
  <si>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</si>
  <si>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</si>
  <si>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</si>
  <si>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</si>
  <si>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</si>
  <si>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</si>
  <si>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</si>
  <si>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</si>
  <si>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</si>
  <si>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</si>
  <si>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</si>
  <si>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</si>
  <si>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</si>
  <si>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</si>
  <si>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</si>
  <si>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</si>
  <si>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</si>
  <si>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</si>
  <si>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</si>
  <si>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</si>
  <si>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</si>
  <si>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</si>
  <si>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</si>
  <si>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</si>
  <si>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</si>
  <si>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</si>
  <si>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</si>
  <si>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</si>
  <si>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</si>
  <si>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</si>
  <si>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</si>
  <si>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</si>
  <si>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</si>
  <si>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</si>
  <si>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</si>
  <si>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</si>
  <si>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</si>
  <si>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</si>
  <si>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</si>
  <si>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</si>
  <si>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</si>
  <si>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</si>
  <si>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</si>
  <si>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</si>
  <si>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</si>
  <si>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</si>
  <si>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</si>
  <si>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</si>
  <si>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</si>
  <si>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</si>
  <si>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</si>
  <si>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</si>
  <si>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</si>
  <si>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</si>
  <si>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</si>
  <si>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</si>
  <si>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</si>
  <si>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</si>
  <si>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</si>
  <si>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</si>
  <si>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</si>
  <si>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</si>
  <si>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</si>
  <si>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</si>
  <si>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</si>
  <si>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</si>
  <si>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</si>
  <si>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</si>
  <si>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</si>
  <si>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</si>
  <si>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</si>
  <si>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</si>
  <si>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</si>
  <si>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</si>
  <si>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</si>
  <si>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</si>
  <si>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</si>
  <si>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</si>
  <si>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</si>
  <si>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</si>
  <si>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</si>
  <si>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</si>
  <si>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</si>
  <si>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</si>
  <si>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</si>
  <si>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</si>
  <si>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</si>
  <si>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</si>
  <si>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</si>
  <si>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</si>
  <si>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</si>
  <si>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</si>
  <si>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</si>
  <si>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</si>
  <si>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</si>
  <si>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</si>
  <si>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</si>
  <si>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</si>
  <si>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</si>
  <si>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</si>
  <si>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</si>
  <si>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</si>
  <si>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</si>
  <si>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</si>
  <si>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</si>
  <si>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</si>
  <si>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</si>
  <si>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</si>
  <si>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</si>
  <si>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</si>
  <si>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</si>
  <si>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</si>
  <si>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</si>
  <si>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</si>
  <si>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</si>
  <si>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</si>
  <si>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</si>
  <si>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</si>
  <si>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</si>
  <si>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</si>
  <si>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</si>
  <si>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</si>
  <si>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</si>
  <si>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</si>
  <si>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</si>
  <si>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</si>
  <si>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</si>
  <si>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</si>
  <si>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</si>
  <si>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</si>
  <si>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</si>
  <si>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</si>
  <si>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</si>
  <si>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</si>
  <si>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</si>
  <si>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</si>
  <si>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</si>
  <si>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</si>
  <si>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</si>
  <si>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</si>
  <si>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</si>
  <si>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</si>
  <si>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</si>
  <si>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</si>
  <si>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</si>
  <si>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</si>
  <si>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</si>
  <si>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</si>
  <si>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</si>
  <si>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</si>
  <si>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</si>
  <si>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</si>
  <si>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</si>
  <si>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</si>
  <si>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</si>
  <si>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</si>
  <si>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</si>
  <si>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</si>
  <si>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</si>
  <si>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</si>
  <si>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</si>
  <si>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</si>
  <si>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</si>
  <si>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</si>
  <si>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</si>
  <si>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</si>
  <si>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</si>
  <si>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</si>
  <si>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</si>
  <si>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</si>
  <si>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</si>
  <si>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</si>
  <si>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</si>
  <si>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</si>
  <si>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</si>
  <si>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</si>
  <si>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</si>
  <si>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</si>
  <si>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</si>
  <si>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</si>
  <si>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</si>
  <si>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</si>
  <si>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</si>
  <si>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越前市国民健康保険特別会計</t>
    <phoneticPr fontId="5"/>
  </si>
  <si>
    <t>越前市介護保険特別会計</t>
    <phoneticPr fontId="5"/>
  </si>
  <si>
    <t>越前市後期高齢者医療特別会計</t>
    <phoneticPr fontId="5"/>
  </si>
  <si>
    <t>越前市水道事業会計</t>
    <phoneticPr fontId="5"/>
  </si>
  <si>
    <t>法適用企業</t>
    <phoneticPr fontId="5"/>
  </si>
  <si>
    <t>越前市工業用水道事業会計</t>
    <phoneticPr fontId="5"/>
  </si>
  <si>
    <t>越前市下水道事業会計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</si>
  <si>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</si>
  <si>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</si>
  <si>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</si>
  <si>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</si>
  <si>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</si>
  <si>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</si>
  <si>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</si>
  <si>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</si>
  <si>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</si>
  <si>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</si>
  <si>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</si>
  <si>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</si>
  <si>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</si>
  <si>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</si>
  <si>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</si>
  <si>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</si>
  <si>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</si>
  <si>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</si>
  <si>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</si>
  <si>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</si>
  <si>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</si>
  <si>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</si>
  <si>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</si>
  <si>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</si>
  <si>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</si>
  <si>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</si>
  <si>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</si>
  <si>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</si>
  <si>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</si>
  <si>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</si>
  <si>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</si>
  <si>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</si>
  <si>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</si>
  <si>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</si>
  <si>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</si>
  <si>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</si>
  <si>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</si>
  <si>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</si>
  <si>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</si>
  <si>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</si>
  <si>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</si>
  <si>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</si>
  <si>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</si>
  <si>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</si>
  <si>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</si>
  <si>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</si>
  <si>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</si>
  <si>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</si>
  <si>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</si>
  <si>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</si>
  <si>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</si>
  <si>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</si>
  <si>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</si>
  <si>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</si>
  <si>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</si>
  <si>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</si>
  <si>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</si>
  <si>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</si>
  <si>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</si>
  <si>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</si>
  <si>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</si>
  <si>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</si>
  <si>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</si>
  <si>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</si>
  <si>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</si>
  <si>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</si>
  <si>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</si>
  <si>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</si>
  <si>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</si>
  <si>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</si>
  <si>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</si>
  <si>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</si>
  <si>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</si>
  <si>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</si>
  <si>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</si>
  <si>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</si>
  <si>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</si>
  <si>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</si>
  <si>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</si>
  <si>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</si>
  <si>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</si>
  <si>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</si>
  <si>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</si>
  <si>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</si>
  <si>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</si>
  <si>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</si>
  <si>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</si>
  <si>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</si>
  <si>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</si>
  <si>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</si>
  <si>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</si>
  <si>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</si>
  <si>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</si>
  <si>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</si>
  <si>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</si>
  <si>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</si>
  <si>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</si>
  <si>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</si>
  <si>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</si>
  <si>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</si>
  <si>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</si>
  <si>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</si>
  <si>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</si>
  <si>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</si>
  <si>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</si>
  <si>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</si>
  <si>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</si>
  <si>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</si>
  <si>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</si>
  <si>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</si>
  <si>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</si>
  <si>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</si>
  <si>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</si>
  <si>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</si>
  <si>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</si>
  <si>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</si>
  <si>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</si>
  <si>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</si>
  <si>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</si>
  <si>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</si>
  <si>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</si>
  <si>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</si>
  <si>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</si>
  <si>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</si>
  <si>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</si>
  <si>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</si>
  <si>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</si>
  <si>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</si>
  <si>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</si>
  <si>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</si>
  <si>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</si>
  <si>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</si>
  <si>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</si>
  <si>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</si>
  <si>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</si>
  <si>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</si>
  <si>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 1.73</t>
  </si>
  <si>
    <t>▲ 3.51</t>
  </si>
  <si>
    <t>▲ 1.14</t>
  </si>
  <si>
    <t>越前市水道事業会計</t>
  </si>
  <si>
    <t>越前市下水道事業会計</t>
  </si>
  <si>
    <t>一般会計</t>
  </si>
  <si>
    <t>越前市工業用水道事業会計</t>
  </si>
  <si>
    <t>越前市国民健康保険特別会計</t>
  </si>
  <si>
    <t>越前市介護保険特別会計</t>
  </si>
  <si>
    <t>越前市後期高齢者医療特別会計</t>
  </si>
  <si>
    <t>その他会計（赤字）</t>
  </si>
  <si>
    <t>その他会計（黒字）</t>
  </si>
  <si>
    <t>R02</t>
    <phoneticPr fontId="5"/>
  </si>
  <si>
    <t>R03</t>
    <phoneticPr fontId="5"/>
  </si>
  <si>
    <t>R04</t>
    <phoneticPr fontId="5"/>
  </si>
  <si>
    <t>R05</t>
    <phoneticPr fontId="5"/>
  </si>
  <si>
    <t>R06</t>
    <phoneticPr fontId="5"/>
  </si>
  <si>
    <t>タケフ都市開発㈱</t>
    <rPh sb="3" eb="5">
      <t>トシ</t>
    </rPh>
    <rPh sb="5" eb="7">
      <t>カイハツ</t>
    </rPh>
    <phoneticPr fontId="38"/>
  </si>
  <si>
    <t>武生駅北パーキング㈱</t>
    <rPh sb="0" eb="3">
      <t>タケフエキ</t>
    </rPh>
    <rPh sb="3" eb="4">
      <t>キタ</t>
    </rPh>
    <phoneticPr fontId="38"/>
  </si>
  <si>
    <t>(公財)越前市文化振興・施設管理事業団</t>
    <rPh sb="1" eb="3">
      <t>コウザイ</t>
    </rPh>
    <rPh sb="4" eb="7">
      <t>エチゼンシ</t>
    </rPh>
    <rPh sb="7" eb="9">
      <t>ブンカ</t>
    </rPh>
    <rPh sb="9" eb="11">
      <t>シンコウ</t>
    </rPh>
    <rPh sb="12" eb="14">
      <t>シセツ</t>
    </rPh>
    <rPh sb="14" eb="16">
      <t>カンリ</t>
    </rPh>
    <rPh sb="16" eb="19">
      <t>ジギョウダン</t>
    </rPh>
    <phoneticPr fontId="38"/>
  </si>
  <si>
    <t>まちづくり武生㈱</t>
    <rPh sb="5" eb="7">
      <t>タケフ</t>
    </rPh>
    <phoneticPr fontId="38"/>
  </si>
  <si>
    <t>-</t>
    <phoneticPr fontId="2"/>
  </si>
  <si>
    <t>越前三国競艇企業団</t>
    <rPh sb="0" eb="2">
      <t>エチゼン</t>
    </rPh>
    <rPh sb="2" eb="4">
      <t>ミクニ</t>
    </rPh>
    <rPh sb="4" eb="6">
      <t>キョウテイ</t>
    </rPh>
    <rPh sb="6" eb="8">
      <t>キギョウ</t>
    </rPh>
    <rPh sb="8" eb="9">
      <t>ダン</t>
    </rPh>
    <phoneticPr fontId="10"/>
  </si>
  <si>
    <t>公立丹南病院組合</t>
    <rPh sb="0" eb="2">
      <t>コウリツ</t>
    </rPh>
    <rPh sb="2" eb="4">
      <t>タンナン</t>
    </rPh>
    <rPh sb="4" eb="6">
      <t>ビョウイン</t>
    </rPh>
    <rPh sb="6" eb="8">
      <t>クミアイ</t>
    </rPh>
    <phoneticPr fontId="10"/>
  </si>
  <si>
    <t>南越消防組合</t>
    <rPh sb="0" eb="2">
      <t>ナンエツ</t>
    </rPh>
    <rPh sb="2" eb="4">
      <t>ショウボウ</t>
    </rPh>
    <rPh sb="4" eb="6">
      <t>クミアイ</t>
    </rPh>
    <phoneticPr fontId="10"/>
  </si>
  <si>
    <t>南越清掃組合</t>
    <rPh sb="0" eb="2">
      <t>ナンエツ</t>
    </rPh>
    <rPh sb="2" eb="4">
      <t>セイソウ</t>
    </rPh>
    <rPh sb="4" eb="6">
      <t>クミアイ</t>
    </rPh>
    <phoneticPr fontId="10"/>
  </si>
  <si>
    <t>福井県後期高齢者医療広域連合</t>
    <rPh sb="0" eb="3">
      <t>フクイケン</t>
    </rPh>
    <rPh sb="3" eb="5">
      <t>コウキ</t>
    </rPh>
    <rPh sb="5" eb="8">
      <t>コウレイシャ</t>
    </rPh>
    <rPh sb="8" eb="10">
      <t>イリョウ</t>
    </rPh>
    <rPh sb="10" eb="12">
      <t>コウイキ</t>
    </rPh>
    <rPh sb="12" eb="14">
      <t>レンゴウ</t>
    </rPh>
    <phoneticPr fontId="10"/>
  </si>
  <si>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10"/>
  </si>
  <si>
    <t>福井県丹南広域組合</t>
    <rPh sb="0" eb="3">
      <t>フクイケン</t>
    </rPh>
    <rPh sb="3" eb="5">
      <t>タンナン</t>
    </rPh>
    <rPh sb="5" eb="7">
      <t>コウイキ</t>
    </rPh>
    <rPh sb="7" eb="9">
      <t>クミアイ</t>
    </rPh>
    <phoneticPr fontId="10"/>
  </si>
  <si>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10"/>
  </si>
  <si>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10"/>
  </si>
  <si>
    <t>福井県自治会館組合</t>
    <rPh sb="0" eb="3">
      <t>フクイケン</t>
    </rPh>
    <rPh sb="3" eb="5">
      <t>ジチ</t>
    </rPh>
    <rPh sb="5" eb="7">
      <t>カイカン</t>
    </rPh>
    <rPh sb="7" eb="9">
      <t>クミアイ</t>
    </rPh>
    <phoneticPr fontId="10"/>
  </si>
  <si>
    <t>こどもまるごと応援基金</t>
    <phoneticPr fontId="5"/>
  </si>
  <si>
    <t>企業誘致基金</t>
    <rPh sb="0" eb="2">
      <t>キギョウ</t>
    </rPh>
    <rPh sb="2" eb="4">
      <t>ユウチ</t>
    </rPh>
    <rPh sb="4" eb="6">
      <t>キキン</t>
    </rPh>
    <phoneticPr fontId="5"/>
  </si>
  <si>
    <t>社会基盤整備基金</t>
    <rPh sb="0" eb="2">
      <t>シャカイ</t>
    </rPh>
    <rPh sb="2" eb="4">
      <t>キバン</t>
    </rPh>
    <rPh sb="4" eb="6">
      <t>セイビ</t>
    </rPh>
    <rPh sb="6" eb="8">
      <t>キキン</t>
    </rPh>
    <phoneticPr fontId="5"/>
  </si>
  <si>
    <t>まちづくり事業基金</t>
    <rPh sb="5" eb="7">
      <t>ジギョウ</t>
    </rPh>
    <rPh sb="7" eb="9">
      <t>キキン</t>
    </rPh>
    <phoneticPr fontId="5"/>
  </si>
  <si>
    <t>企業版ふるさと納税基金</t>
    <rPh sb="0" eb="2">
      <t>キギョウ</t>
    </rPh>
    <rPh sb="2" eb="3">
      <t>バン</t>
    </rPh>
    <rPh sb="7" eb="9">
      <t>ノウゼイ</t>
    </rPh>
    <rPh sb="9" eb="11">
      <t>キキン</t>
    </rPh>
    <phoneticPr fontId="5"/>
  </si>
  <si>
    <t>こしの都ネットワーク㈱</t>
    <rPh sb="3" eb="4">
      <t>ミヤコ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</si>
</sst>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D036-46F5-94B7-57FA03300B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48975</c:v>
                </c:pt>
                <c:pt idx="1">
                  <c:v>61859</c:v>
                </c:pt>
                <c:pt idx="2">
                  <c:v>64302</c:v>
                </c:pt>
                <c:pt idx="3">
                  <c:v>63715</c:v>
                </c:pt>
                <c:pt idx="4">
                  <c:v>44652</c:v>
                </c:pt>
              </c:numCache>
            </c:numRef>
          </c:val>
          <c:smooth val="0"/>
          <c:extLst>
            <c:ext xmlns:c16="http://schemas.microsoft.com/office/drawing/2014/chart" uri="{C3380CC4-5D6E-409C-BE32-E72D297353CC}">
              <c16:uniqueId val="{00000001-D036-46F5-94B7-57FA03300B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4.46</c:v>
                </c:pt>
                <c:pt idx="1">
                  <c:v>4.67</c:v>
                </c:pt>
                <c:pt idx="2">
                  <c:v>5.43</c:v>
                </c:pt>
                <c:pt idx="3">
                  <c:v>4.43</c:v>
                </c:pt>
                <c:pt idx="4">
                  <c:v>2.97</c:v>
                </c:pt>
              </c:numCache>
            </c:numRef>
          </c:val>
          <c:extLst>
            <c:ext xmlns:c16="http://schemas.microsoft.com/office/drawing/2014/chart" uri="{C3380CC4-5D6E-409C-BE32-E72D297353CC}">
              <c16:uniqueId val="{00000000-F228-4B47-8D21-7CAA39D5B9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12.65</c:v>
                </c:pt>
                <c:pt idx="1">
                  <c:v>13.26</c:v>
                </c:pt>
                <c:pt idx="2">
                  <c:v>11.23</c:v>
                </c:pt>
                <c:pt idx="3">
                  <c:v>8.33</c:v>
                </c:pt>
                <c:pt idx="4">
                  <c:v>8.36</c:v>
                </c:pt>
              </c:numCache>
            </c:numRef>
          </c:val>
          <c:extLst>
            <c:ext xmlns:c16="http://schemas.microsoft.com/office/drawing/2014/chart" uri="{C3380CC4-5D6E-409C-BE32-E72D297353CC}">
              <c16:uniqueId val="{00000001-F228-4B47-8D21-7CAA39D5B9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-0.27</c:v>
                </c:pt>
                <c:pt idx="1">
                  <c:v>1.58</c:v>
                </c:pt>
                <c:pt idx="2">
                  <c:v>-1.73</c:v>
                </c:pt>
                <c:pt idx="3">
                  <c:v>-3.51</c:v>
                </c:pt>
                <c:pt idx="4">
                  <c:v>-1.1399999999999999</c:v>
                </c:pt>
              </c:numCache>
            </c:numRef>
          </c:val>
          <c:smooth val="0"/>
          <c:extLst>
            <c:ext xmlns:c16="http://schemas.microsoft.com/office/drawing/2014/chart" uri="{C3380CC4-5D6E-409C-BE32-E72D297353CC}">
              <c16:uniqueId val="{00000002-F228-4B47-8D21-7CAA39D5B9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22-4B10-B02D-842EAA0644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22-4B10-B02D-842EAA0644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22-4B10-B02D-842EAA06440A}"/>
            </c:ext>
          </c:extLst>
        </c:ser>
        <c:ser>
          <c:idx val="3"/>
          <c:order val="3"/>
          <c:tx>
            <c:strRef>
              <c:f>データシート!$A$30</c:f>
              <c:strCache>
                <c:ptCount val="1"/>
                <c:pt idx="0">
                  <c:v>越前市後期高齢者医療特別会計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F22-4B10-B02D-842EAA06440A}"/>
            </c:ext>
          </c:extLst>
        </c:ser>
        <c:ser>
          <c:idx val="4"/>
          <c:order val="4"/>
          <c:tx>
            <c:strRef>
              <c:f>データシート!$A$31</c:f>
              <c:strCache>
                <c:ptCount val="1"/>
                <c:pt idx="0">
                  <c:v>越前市介護保険特別会計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0.56000000000000005</c:v>
                </c:pt>
                <c:pt idx="2">
                  <c:v>#N/A</c:v>
                </c:pt>
                <c:pt idx="3">
                  <c:v>0.75</c:v>
                </c:pt>
                <c:pt idx="4">
                  <c:v>#N/A</c:v>
                </c:pt>
                <c:pt idx="5">
                  <c:v>0.83</c:v>
                </c:pt>
                <c:pt idx="6">
                  <c:v>#N/A</c:v>
                </c:pt>
                <c:pt idx="7">
                  <c:v>0.65</c:v>
                </c:pt>
                <c:pt idx="8">
                  <c:v>#N/A</c:v>
                </c:pt>
                <c:pt idx="9">
                  <c:v>0.39</c:v>
                </c:pt>
              </c:numCache>
            </c:numRef>
          </c:val>
          <c:extLst>
            <c:ext xmlns:c16="http://schemas.microsoft.com/office/drawing/2014/chart" uri="{C3380CC4-5D6E-409C-BE32-E72D297353CC}">
              <c16:uniqueId val="{00000004-5F22-4B10-B02D-842EAA06440A}"/>
            </c:ext>
          </c:extLst>
        </c:ser>
        <c:ser>
          <c:idx val="5"/>
          <c:order val="5"/>
          <c:tx>
            <c:strRef>
              <c:f>データシート!$A$32</c:f>
              <c:strCache>
                <c:ptCount val="1"/>
                <c:pt idx="0">
                  <c:v>越前市国民健康保険特別会計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0.4</c:v>
                </c:pt>
                <c:pt idx="4">
                  <c:v>#N/A</c:v>
                </c:pt>
                <c:pt idx="5">
                  <c:v>0.4</c:v>
                </c:pt>
                <c:pt idx="6">
                  <c:v>#N/A</c:v>
                </c:pt>
                <c:pt idx="7">
                  <c:v>0.45</c:v>
                </c:pt>
                <c:pt idx="8">
                  <c:v>#N/A</c:v>
                </c:pt>
                <c:pt idx="9">
                  <c:v>0.44</c:v>
                </c:pt>
              </c:numCache>
            </c:numRef>
          </c:val>
          <c:extLst>
            <c:ext xmlns:c16="http://schemas.microsoft.com/office/drawing/2014/chart" uri="{C3380CC4-5D6E-409C-BE32-E72D297353CC}">
              <c16:uniqueId val="{00000005-5F22-4B10-B02D-842EAA06440A}"/>
            </c:ext>
          </c:extLst>
        </c:ser>
        <c:ser>
          <c:idx val="6"/>
          <c:order val="6"/>
          <c:tx>
            <c:strRef>
              <c:f>データシート!$A$33</c:f>
              <c:strCache>
                <c:ptCount val="1"/>
                <c:pt idx="0">
                  <c:v>越前市工業用水道事業会計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1.44</c:v>
                </c:pt>
                <c:pt idx="2">
                  <c:v>#N/A</c:v>
                </c:pt>
                <c:pt idx="3">
                  <c:v>0.51</c:v>
                </c:pt>
                <c:pt idx="4">
                  <c:v>#N/A</c:v>
                </c:pt>
                <c:pt idx="5">
                  <c:v>0.25</c:v>
                </c:pt>
                <c:pt idx="6">
                  <c:v>#N/A</c:v>
                </c:pt>
                <c:pt idx="7">
                  <c:v>0.65</c:v>
                </c:pt>
                <c:pt idx="8">
                  <c:v>#N/A</c:v>
                </c:pt>
                <c:pt idx="9">
                  <c:v>0.62</c:v>
                </c:pt>
              </c:numCache>
            </c:numRef>
          </c:val>
          <c:extLst>
            <c:ext xmlns:c16="http://schemas.microsoft.com/office/drawing/2014/chart" uri="{C3380CC4-5D6E-409C-BE32-E72D297353CC}">
              <c16:uniqueId val="{00000006-5F22-4B10-B02D-842EAA06440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4.46</c:v>
                </c:pt>
                <c:pt idx="2">
                  <c:v>#N/A</c:v>
                </c:pt>
                <c:pt idx="3">
                  <c:v>4.67</c:v>
                </c:pt>
                <c:pt idx="4">
                  <c:v>#N/A</c:v>
                </c:pt>
                <c:pt idx="5">
                  <c:v>5.42</c:v>
                </c:pt>
                <c:pt idx="6">
                  <c:v>#N/A</c:v>
                </c:pt>
                <c:pt idx="7">
                  <c:v>4.43</c:v>
                </c:pt>
                <c:pt idx="8">
                  <c:v>#N/A</c:v>
                </c:pt>
                <c:pt idx="9">
                  <c:v>2.97</c:v>
                </c:pt>
              </c:numCache>
            </c:numRef>
          </c:val>
          <c:extLst>
            <c:ext xmlns:c16="http://schemas.microsoft.com/office/drawing/2014/chart" uri="{C3380CC4-5D6E-409C-BE32-E72D297353CC}">
              <c16:uniqueId val="{00000007-5F22-4B10-B02D-842EAA06440A}"/>
            </c:ext>
          </c:extLst>
        </c:ser>
        <c:ser>
          <c:idx val="8"/>
          <c:order val="8"/>
          <c:tx>
            <c:strRef>
              <c:f>データシート!$A$35</c:f>
              <c:strCache>
                <c:ptCount val="1"/>
                <c:pt idx="0">
                  <c:v>越前市下水道事業会計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2.4500000000000002</c:v>
                </c:pt>
                <c:pt idx="2">
                  <c:v>#N/A</c:v>
                </c:pt>
                <c:pt idx="3">
                  <c:v>2.69</c:v>
                </c:pt>
                <c:pt idx="4">
                  <c:v>#N/A</c:v>
                </c:pt>
                <c:pt idx="5">
                  <c:v>3.78</c:v>
                </c:pt>
                <c:pt idx="6">
                  <c:v>#N/A</c:v>
                </c:pt>
                <c:pt idx="7">
                  <c:v>3.3</c:v>
                </c:pt>
                <c:pt idx="8">
                  <c:v>#N/A</c:v>
                </c:pt>
                <c:pt idx="9">
                  <c:v>3.36</c:v>
                </c:pt>
              </c:numCache>
            </c:numRef>
          </c:val>
          <c:extLst>
            <c:ext xmlns:c16="http://schemas.microsoft.com/office/drawing/2014/chart" uri="{C3380CC4-5D6E-409C-BE32-E72D297353CC}">
              <c16:uniqueId val="{00000008-5F22-4B10-B02D-842EAA06440A}"/>
            </c:ext>
          </c:extLst>
        </c:ser>
        <c:ser>
          <c:idx val="9"/>
          <c:order val="9"/>
          <c:tx>
            <c:strRef>
              <c:f>データシート!$A$36</c:f>
              <c:strCache>
                <c:ptCount val="1"/>
                <c:pt idx="0">
                  <c:v>越前市水道事業会計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9.89</c:v>
                </c:pt>
                <c:pt idx="2">
                  <c:v>#N/A</c:v>
                </c:pt>
                <c:pt idx="3">
                  <c:v>10.72</c:v>
                </c:pt>
                <c:pt idx="4">
                  <c:v>#N/A</c:v>
                </c:pt>
                <c:pt idx="5">
                  <c:v>11.39</c:v>
                </c:pt>
                <c:pt idx="6">
                  <c:v>#N/A</c:v>
                </c:pt>
                <c:pt idx="7">
                  <c:v>10.19</c:v>
                </c:pt>
                <c:pt idx="8">
                  <c:v>#N/A</c:v>
                </c:pt>
                <c:pt idx="9">
                  <c:v>10.81</c:v>
                </c:pt>
              </c:numCache>
            </c:numRef>
          </c:val>
          <c:extLst>
            <c:ext xmlns:c16="http://schemas.microsoft.com/office/drawing/2014/chart" uri="{C3380CC4-5D6E-409C-BE32-E72D297353CC}">
              <c16:uniqueId val="{00000009-5F22-4B10-B02D-842EAA0644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4001</c:v>
                </c:pt>
                <c:pt idx="5">
                  <c:v>4012</c:v>
                </c:pt>
                <c:pt idx="8">
                  <c:v>3995</c:v>
                </c:pt>
                <c:pt idx="11">
                  <c:v>3992</c:v>
                </c:pt>
                <c:pt idx="14">
                  <c:v>4107</c:v>
                </c:pt>
              </c:numCache>
            </c:numRef>
          </c:val>
          <c:extLst>
            <c:ext xmlns:c16="http://schemas.microsoft.com/office/drawing/2014/chart" uri="{C3380CC4-5D6E-409C-BE32-E72D297353CC}">
              <c16:uniqueId val="{00000000-121D-4725-A86D-447FF0E7BB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1D-4725-A86D-447FF0E7BB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339</c:v>
                </c:pt>
                <c:pt idx="3">
                  <c:v>156</c:v>
                </c:pt>
                <c:pt idx="6">
                  <c:v>156</c:v>
                </c:pt>
                <c:pt idx="9">
                  <c:v>3</c:v>
                </c:pt>
                <c:pt idx="12">
                  <c:v>1</c:v>
                </c:pt>
              </c:numCache>
            </c:numRef>
          </c:val>
          <c:extLst>
            <c:ext xmlns:c16="http://schemas.microsoft.com/office/drawing/2014/chart" uri="{C3380CC4-5D6E-409C-BE32-E72D297353CC}">
              <c16:uniqueId val="{00000002-121D-4725-A86D-447FF0E7BB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258</c:v>
                </c:pt>
                <c:pt idx="3">
                  <c:v>264</c:v>
                </c:pt>
                <c:pt idx="6">
                  <c:v>329</c:v>
                </c:pt>
                <c:pt idx="9">
                  <c:v>409</c:v>
                </c:pt>
                <c:pt idx="12">
                  <c:v>691</c:v>
                </c:pt>
              </c:numCache>
            </c:numRef>
          </c:val>
          <c:extLst>
            <c:ext xmlns:c16="http://schemas.microsoft.com/office/drawing/2014/chart" uri="{C3380CC4-5D6E-409C-BE32-E72D297353CC}">
              <c16:uniqueId val="{00000003-121D-4725-A86D-447FF0E7BB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1122</c:v>
                </c:pt>
                <c:pt idx="3">
                  <c:v>1193</c:v>
                </c:pt>
                <c:pt idx="6">
                  <c:v>1050</c:v>
                </c:pt>
                <c:pt idx="9">
                  <c:v>879</c:v>
                </c:pt>
                <c:pt idx="12">
                  <c:v>834</c:v>
                </c:pt>
              </c:numCache>
            </c:numRef>
          </c:val>
          <c:extLst>
            <c:ext xmlns:c16="http://schemas.microsoft.com/office/drawing/2014/chart" uri="{C3380CC4-5D6E-409C-BE32-E72D297353CC}">
              <c16:uniqueId val="{00000004-121D-4725-A86D-447FF0E7BB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1D-4725-A86D-447FF0E7BB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1D-4725-A86D-447FF0E7BB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3946</c:v>
                </c:pt>
                <c:pt idx="3">
                  <c:v>4077</c:v>
                </c:pt>
                <c:pt idx="6">
                  <c:v>4391</c:v>
                </c:pt>
                <c:pt idx="9">
                  <c:v>4454</c:v>
                </c:pt>
                <c:pt idx="12">
                  <c:v>4186</c:v>
                </c:pt>
              </c:numCache>
            </c:numRef>
          </c:val>
          <c:extLst>
            <c:ext xmlns:c16="http://schemas.microsoft.com/office/drawing/2014/chart" uri="{C3380CC4-5D6E-409C-BE32-E72D297353CC}">
              <c16:uniqueId val="{00000007-121D-4725-A86D-447FF0E7BB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1664</c:v>
                </c:pt>
                <c:pt idx="2">
                  <c:v>#N/A</c:v>
                </c:pt>
                <c:pt idx="3">
                  <c:v>#N/A</c:v>
                </c:pt>
                <c:pt idx="4">
                  <c:v>1678</c:v>
                </c:pt>
                <c:pt idx="5">
                  <c:v>#N/A</c:v>
                </c:pt>
                <c:pt idx="6">
                  <c:v>#N/A</c:v>
                </c:pt>
                <c:pt idx="7">
                  <c:v>1931</c:v>
                </c:pt>
                <c:pt idx="8">
                  <c:v>#N/A</c:v>
                </c:pt>
                <c:pt idx="9">
                  <c:v>#N/A</c:v>
                </c:pt>
                <c:pt idx="10">
                  <c:v>1753</c:v>
                </c:pt>
                <c:pt idx="11">
                  <c:v>#N/A</c:v>
                </c:pt>
                <c:pt idx="12">
                  <c:v>#N/A</c:v>
                </c:pt>
                <c:pt idx="13">
                  <c:v>1605</c:v>
                </c:pt>
                <c:pt idx="14">
                  <c:v>#N/A</c:v>
                </c:pt>
              </c:numCache>
            </c:numRef>
          </c:val>
          <c:smooth val="0"/>
          <c:extLst>
            <c:ext xmlns:c16="http://schemas.microsoft.com/office/drawing/2014/chart" uri="{C3380CC4-5D6E-409C-BE32-E72D297353CC}">
              <c16:uniqueId val="{00000008-121D-4725-A86D-447FF0E7BB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44382</c:v>
                </c:pt>
                <c:pt idx="5">
                  <c:v>44021</c:v>
                </c:pt>
                <c:pt idx="8">
                  <c:v>41628</c:v>
                </c:pt>
                <c:pt idx="11">
                  <c:v>40284</c:v>
                </c:pt>
                <c:pt idx="14">
                  <c:v>37833</c:v>
                </c:pt>
              </c:numCache>
            </c:numRef>
          </c:val>
          <c:extLst>
            <c:ext xmlns:c16="http://schemas.microsoft.com/office/drawing/2014/chart" uri="{C3380CC4-5D6E-409C-BE32-E72D297353CC}">
              <c16:uniqueId val="{00000000-3A3F-4031-8F30-BD70AF8266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8073</c:v>
                </c:pt>
                <c:pt idx="5">
                  <c:v>7820</c:v>
                </c:pt>
                <c:pt idx="8">
                  <c:v>7695</c:v>
                </c:pt>
                <c:pt idx="11">
                  <c:v>7207</c:v>
                </c:pt>
                <c:pt idx="14">
                  <c:v>7302</c:v>
                </c:pt>
              </c:numCache>
            </c:numRef>
          </c:val>
          <c:extLst>
            <c:ext xmlns:c16="http://schemas.microsoft.com/office/drawing/2014/chart" uri="{C3380CC4-5D6E-409C-BE32-E72D297353CC}">
              <c16:uniqueId val="{00000001-3A3F-4031-8F30-BD70AF8266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4284</c:v>
                </c:pt>
                <c:pt idx="5">
                  <c:v>4600</c:v>
                </c:pt>
                <c:pt idx="8">
                  <c:v>4583</c:v>
                </c:pt>
                <c:pt idx="11">
                  <c:v>3895</c:v>
                </c:pt>
                <c:pt idx="14">
                  <c:v>4168</c:v>
                </c:pt>
              </c:numCache>
            </c:numRef>
          </c:val>
          <c:extLst>
            <c:ext xmlns:c16="http://schemas.microsoft.com/office/drawing/2014/chart" uri="{C3380CC4-5D6E-409C-BE32-E72D297353CC}">
              <c16:uniqueId val="{00000002-3A3F-4031-8F30-BD70AF8266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3F-4031-8F30-BD70AF8266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3F-4031-8F30-BD70AF8266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3F-4031-8F30-BD70AF8266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3841</c:v>
                </c:pt>
                <c:pt idx="3">
                  <c:v>3792</c:v>
                </c:pt>
                <c:pt idx="6">
                  <c:v>3731</c:v>
                </c:pt>
                <c:pt idx="9">
                  <c:v>3930</c:v>
                </c:pt>
                <c:pt idx="12">
                  <c:v>3954</c:v>
                </c:pt>
              </c:numCache>
            </c:numRef>
          </c:val>
          <c:extLst>
            <c:ext xmlns:c16="http://schemas.microsoft.com/office/drawing/2014/chart" uri="{C3380CC4-5D6E-409C-BE32-E72D297353CC}">
              <c16:uniqueId val="{00000006-3A3F-4031-8F30-BD70AF8266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6748</c:v>
                </c:pt>
                <c:pt idx="3">
                  <c:v>6613</c:v>
                </c:pt>
                <c:pt idx="6">
                  <c:v>6365</c:v>
                </c:pt>
                <c:pt idx="9">
                  <c:v>6429</c:v>
                </c:pt>
                <c:pt idx="12">
                  <c:v>5897</c:v>
                </c:pt>
              </c:numCache>
            </c:numRef>
          </c:val>
          <c:extLst>
            <c:ext xmlns:c16="http://schemas.microsoft.com/office/drawing/2014/chart" uri="{C3380CC4-5D6E-409C-BE32-E72D297353CC}">
              <c16:uniqueId val="{00000007-3A3F-4031-8F30-BD70AF8266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18265</c:v>
                </c:pt>
                <c:pt idx="3">
                  <c:v>17878</c:v>
                </c:pt>
                <c:pt idx="6">
                  <c:v>17207</c:v>
                </c:pt>
                <c:pt idx="9">
                  <c:v>17159</c:v>
                </c:pt>
                <c:pt idx="12">
                  <c:v>15971</c:v>
                </c:pt>
              </c:numCache>
            </c:numRef>
          </c:val>
          <c:extLst>
            <c:ext xmlns:c16="http://schemas.microsoft.com/office/drawing/2014/chart" uri="{C3380CC4-5D6E-409C-BE32-E72D297353CC}">
              <c16:uniqueId val="{00000008-3A3F-4031-8F30-BD70AF8266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3119</c:v>
                </c:pt>
                <c:pt idx="3">
                  <c:v>2944</c:v>
                </c:pt>
                <c:pt idx="6">
                  <c:v>2676</c:v>
                </c:pt>
                <c:pt idx="9">
                  <c:v>3162</c:v>
                </c:pt>
                <c:pt idx="12">
                  <c:v>2476</c:v>
                </c:pt>
              </c:numCache>
            </c:numRef>
          </c:val>
          <c:extLst>
            <c:ext xmlns:c16="http://schemas.microsoft.com/office/drawing/2014/chart" uri="{C3380CC4-5D6E-409C-BE32-E72D297353CC}">
              <c16:uniqueId val="{00000009-3A3F-4031-8F30-BD70AF8266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47082</c:v>
                </c:pt>
                <c:pt idx="3">
                  <c:v>46195</c:v>
                </c:pt>
                <c:pt idx="6">
                  <c:v>44678</c:v>
                </c:pt>
                <c:pt idx="9">
                  <c:v>43288</c:v>
                </c:pt>
                <c:pt idx="12">
                  <c:v>40948</c:v>
                </c:pt>
              </c:numCache>
            </c:numRef>
          </c:val>
          <c:extLst>
            <c:ext xmlns:c16="http://schemas.microsoft.com/office/drawing/2014/chart" uri="{C3380CC4-5D6E-409C-BE32-E72D297353CC}">
              <c16:uniqueId val="{0000000A-3A3F-4031-8F30-BD70AF8266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22316</c:v>
                </c:pt>
                <c:pt idx="2">
                  <c:v>#N/A</c:v>
                </c:pt>
                <c:pt idx="3">
                  <c:v>#N/A</c:v>
                </c:pt>
                <c:pt idx="4">
                  <c:v>20982</c:v>
                </c:pt>
                <c:pt idx="5">
                  <c:v>#N/A</c:v>
                </c:pt>
                <c:pt idx="6">
                  <c:v>#N/A</c:v>
                </c:pt>
                <c:pt idx="7">
                  <c:v>20752</c:v>
                </c:pt>
                <c:pt idx="8">
                  <c:v>#N/A</c:v>
                </c:pt>
                <c:pt idx="9">
                  <c:v>#N/A</c:v>
                </c:pt>
                <c:pt idx="10">
                  <c:v>22582</c:v>
                </c:pt>
                <c:pt idx="11">
                  <c:v>#N/A</c:v>
                </c:pt>
                <c:pt idx="12">
                  <c:v>#N/A</c:v>
                </c:pt>
                <c:pt idx="13">
                  <c:v>19943</c:v>
                </c:pt>
                <c:pt idx="14">
                  <c:v>#N/A</c:v>
                </c:pt>
              </c:numCache>
            </c:numRef>
          </c:val>
          <c:smooth val="0"/>
          <c:extLst>
            <c:ext xmlns:c16="http://schemas.microsoft.com/office/drawing/2014/chart" uri="{C3380CC4-5D6E-409C-BE32-E72D297353CC}">
              <c16:uniqueId val="{0000000B-3A3F-4031-8F30-BD70AF8266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2310</c:v>
                </c:pt>
                <c:pt idx="1">
                  <c:v>1754</c:v>
                </c:pt>
                <c:pt idx="2">
                  <c:v>1801</c:v>
                </c:pt>
              </c:numCache>
            </c:numRef>
          </c:val>
          <c:extLst>
            <c:ext xmlns:c16="http://schemas.microsoft.com/office/drawing/2014/chart" uri="{C3380CC4-5D6E-409C-BE32-E72D297353CC}">
              <c16:uniqueId val="{00000000-29A9-444E-AC38-8E5AF623EA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c:v>
                </c:pt>
                <c:pt idx="1">
                  <c:v>118</c:v>
                </c:pt>
                <c:pt idx="2">
                  <c:v>202</c:v>
                </c:pt>
              </c:numCache>
            </c:numRef>
          </c:val>
          <c:extLst>
            <c:ext xmlns:c16="http://schemas.microsoft.com/office/drawing/2014/chart" uri="{C3380CC4-5D6E-409C-BE32-E72D297353CC}">
              <c16:uniqueId val="{00000001-29A9-444E-AC38-8E5AF623EA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1154</c:v>
                </c:pt>
                <c:pt idx="1">
                  <c:v>1023</c:v>
                </c:pt>
                <c:pt idx="2">
                  <c:v>1019</c:v>
                </c:pt>
              </c:numCache>
            </c:numRef>
          </c:val>
          <c:extLst>
            <c:ext xmlns:c16="http://schemas.microsoft.com/office/drawing/2014/chart" uri="{C3380CC4-5D6E-409C-BE32-E72D297353CC}">
              <c16:uniqueId val="{00000002-29A9-444E-AC38-8E5AF623EA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元利償還金等</a:t>
          </a:r>
          <a:r>
            <a:rPr kumimoji="1" lang="en-US" altLang="ja-JP" sz="1050" b="0">
              <a:solidFill>
                <a:schemeClr val="dk1"/>
              </a:solidFill>
              <a:effectLst/>
              <a:latin typeface="+mn-lt"/>
              <a:ea typeface="+mn-ea"/>
              <a:cs typeface="+mn-cs"/>
            </a:rPr>
            <a:t>(A)</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について、</a:t>
          </a:r>
          <a:r>
            <a:rPr kumimoji="1" lang="ja-JP" altLang="en-US" sz="1050" b="0">
              <a:solidFill>
                <a:schemeClr val="dk1"/>
              </a:solidFill>
              <a:effectLst/>
              <a:latin typeface="+mn-lt"/>
              <a:ea typeface="+mn-ea"/>
              <a:cs typeface="+mn-cs"/>
            </a:rPr>
            <a:t>「</a:t>
          </a:r>
          <a:r>
            <a:rPr lang="ja-JP" altLang="ja-JP" sz="1050">
              <a:solidFill>
                <a:schemeClr val="dk1"/>
              </a:solidFill>
              <a:effectLst/>
              <a:latin typeface="+mn-lt"/>
              <a:ea typeface="+mn-ea"/>
              <a:cs typeface="+mn-cs"/>
            </a:rPr>
            <a:t>組合等が起こした地方債の元利償還金等に対する負担金等</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は清掃組合の新ごみ処理施設の元金償還開始により増加した</a:t>
          </a:r>
          <a:r>
            <a:rPr lang="ja-JP" altLang="en-US" sz="1050">
              <a:solidFill>
                <a:schemeClr val="dk1"/>
              </a:solidFill>
              <a:effectLst/>
              <a:latin typeface="+mn-lt"/>
              <a:ea typeface="+mn-ea"/>
              <a:cs typeface="+mn-cs"/>
            </a:rPr>
            <a:t>ものの、「</a:t>
          </a:r>
          <a:r>
            <a:rPr lang="ja-JP" altLang="ja-JP" sz="1050">
              <a:solidFill>
                <a:schemeClr val="dk1"/>
              </a:solidFill>
              <a:effectLst/>
              <a:latin typeface="+mn-lt"/>
              <a:ea typeface="+mn-ea"/>
              <a:cs typeface="+mn-cs"/>
            </a:rPr>
            <a:t>元利償還金</a:t>
          </a:r>
          <a:r>
            <a:rPr lang="ja-JP" altLang="en-US" sz="1050">
              <a:solidFill>
                <a:schemeClr val="dk1"/>
              </a:solidFill>
              <a:effectLst/>
              <a:latin typeface="+mn-lt"/>
              <a:ea typeface="+mn-ea"/>
              <a:cs typeface="+mn-cs"/>
            </a:rPr>
            <a:t>」は臨時財政対策債の償還終了等により減少するとともに、「</a:t>
          </a:r>
          <a:r>
            <a:rPr lang="ja-JP" altLang="ja-JP" sz="1050">
              <a:solidFill>
                <a:schemeClr val="dk1"/>
              </a:solidFill>
              <a:effectLst/>
              <a:latin typeface="+mn-lt"/>
              <a:ea typeface="+mn-ea"/>
              <a:cs typeface="+mn-cs"/>
            </a:rPr>
            <a:t>公営企業債の元利償還金に対する繰入金</a:t>
          </a:r>
          <a:r>
            <a:rPr lang="ja-JP" altLang="en-US" sz="1050">
              <a:solidFill>
                <a:schemeClr val="dk1"/>
              </a:solidFill>
              <a:effectLst/>
              <a:latin typeface="+mn-lt"/>
              <a:ea typeface="+mn-ea"/>
              <a:cs typeface="+mn-cs"/>
            </a:rPr>
            <a:t>」は</a:t>
          </a:r>
          <a:r>
            <a:rPr lang="ja-JP" altLang="ja-JP" sz="1050">
              <a:solidFill>
                <a:schemeClr val="dk1"/>
              </a:solidFill>
              <a:effectLst/>
              <a:latin typeface="+mn-lt"/>
              <a:ea typeface="+mn-ea"/>
              <a:cs typeface="+mn-cs"/>
            </a:rPr>
            <a:t>下水道事業</a:t>
          </a:r>
          <a:r>
            <a:rPr lang="ja-JP" altLang="en-US" sz="1050">
              <a:solidFill>
                <a:schemeClr val="dk1"/>
              </a:solidFill>
              <a:effectLst/>
              <a:latin typeface="+mn-lt"/>
              <a:ea typeface="+mn-ea"/>
              <a:cs typeface="+mn-cs"/>
            </a:rPr>
            <a:t>への</a:t>
          </a:r>
          <a:r>
            <a:rPr lang="ja-JP" altLang="ja-JP" sz="1050">
              <a:solidFill>
                <a:schemeClr val="dk1"/>
              </a:solidFill>
              <a:effectLst/>
              <a:latin typeface="+mn-lt"/>
              <a:ea typeface="+mn-ea"/>
              <a:cs typeface="+mn-cs"/>
            </a:rPr>
            <a:t>繰出金</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減少</a:t>
          </a:r>
          <a:r>
            <a:rPr lang="ja-JP" altLang="en-US" sz="1050">
              <a:solidFill>
                <a:schemeClr val="dk1"/>
              </a:solidFill>
              <a:effectLst/>
              <a:latin typeface="+mn-lt"/>
              <a:ea typeface="+mn-ea"/>
              <a:cs typeface="+mn-cs"/>
            </a:rPr>
            <a:t>により、全体として減少となった。</a:t>
          </a:r>
          <a:endParaRPr lang="en-US" altLang="ja-JP" sz="1050">
            <a:solidFill>
              <a:schemeClr val="dk1"/>
            </a:solidFill>
            <a:effectLst/>
            <a:latin typeface="+mn-lt"/>
            <a:ea typeface="+mn-ea"/>
            <a:cs typeface="+mn-cs"/>
          </a:endParaRPr>
        </a:p>
        <a:p>
          <a:pPr eaLnBrk="1" fontAlgn="auto" latinLnBrk="0" hangingPunct="1"/>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また、</a:t>
          </a:r>
          <a:r>
            <a:rPr lang="ja-JP" altLang="en-US" sz="105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元利償還金等</a:t>
          </a:r>
          <a:r>
            <a:rPr kumimoji="1" lang="ja-JP" altLang="en-US" sz="1050" b="0">
              <a:solidFill>
                <a:schemeClr val="dk1"/>
              </a:solidFill>
              <a:effectLst/>
              <a:latin typeface="+mn-lt"/>
              <a:ea typeface="+mn-ea"/>
              <a:cs typeface="+mn-cs"/>
            </a:rPr>
            <a:t>から控除する</a:t>
          </a:r>
          <a:r>
            <a:rPr lang="ja-JP" altLang="ja-JP" sz="1050">
              <a:solidFill>
                <a:schemeClr val="dk1"/>
              </a:solidFill>
              <a:effectLst/>
              <a:latin typeface="+mn-lt"/>
              <a:ea typeface="+mn-ea"/>
              <a:cs typeface="+mn-cs"/>
            </a:rPr>
            <a:t>算入公債費等</a:t>
          </a:r>
          <a:r>
            <a:rPr kumimoji="1" lang="en-US" altLang="ja-JP" sz="1050" b="0">
              <a:solidFill>
                <a:schemeClr val="dk1"/>
              </a:solidFill>
              <a:effectLst/>
              <a:latin typeface="+mn-lt"/>
              <a:ea typeface="+mn-ea"/>
              <a:cs typeface="+mn-cs"/>
            </a:rPr>
            <a:t>(B)</a:t>
          </a:r>
          <a:r>
            <a:rPr kumimoji="1" lang="ja-JP" altLang="en-US" sz="1050" b="0">
              <a:solidFill>
                <a:schemeClr val="dk1"/>
              </a:solidFill>
              <a:effectLst/>
              <a:latin typeface="+mn-lt"/>
              <a:ea typeface="+mn-ea"/>
              <a:cs typeface="+mn-cs"/>
            </a:rPr>
            <a:t>」</a:t>
          </a:r>
          <a:r>
            <a:rPr lang="ja-JP" altLang="ja-JP" sz="1050">
              <a:solidFill>
                <a:schemeClr val="dk1"/>
              </a:solidFill>
              <a:effectLst/>
              <a:latin typeface="+mn-lt"/>
              <a:ea typeface="+mn-ea"/>
              <a:cs typeface="+mn-cs"/>
            </a:rPr>
            <a:t>について、</a:t>
          </a:r>
          <a:r>
            <a:rPr lang="ja-JP" altLang="en-US" sz="1050">
              <a:solidFill>
                <a:schemeClr val="dk1"/>
              </a:solidFill>
              <a:effectLst/>
              <a:latin typeface="+mn-lt"/>
              <a:ea typeface="+mn-ea"/>
              <a:cs typeface="+mn-cs"/>
            </a:rPr>
            <a:t>減債基金からの繰入金が増加したことにより「</a:t>
          </a:r>
          <a:r>
            <a:rPr lang="ja-JP" altLang="ja-JP" sz="1050">
              <a:solidFill>
                <a:schemeClr val="dk1"/>
              </a:solidFill>
              <a:effectLst/>
              <a:latin typeface="+mn-lt"/>
              <a:ea typeface="+mn-ea"/>
              <a:cs typeface="+mn-cs"/>
            </a:rPr>
            <a:t>元利償還金に充てられる特定財源</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が</a:t>
          </a:r>
          <a:r>
            <a:rPr lang="ja-JP" altLang="en-US" sz="1050">
              <a:solidFill>
                <a:schemeClr val="dk1"/>
              </a:solidFill>
              <a:effectLst/>
              <a:latin typeface="+mn-lt"/>
              <a:ea typeface="+mn-ea"/>
              <a:cs typeface="+mn-cs"/>
            </a:rPr>
            <a:t>増加</a:t>
          </a:r>
          <a:r>
            <a:rPr lang="ja-JP" altLang="ja-JP" sz="1050">
              <a:solidFill>
                <a:schemeClr val="dk1"/>
              </a:solidFill>
              <a:effectLst/>
              <a:latin typeface="+mn-lt"/>
              <a:ea typeface="+mn-ea"/>
              <a:cs typeface="+mn-cs"/>
            </a:rPr>
            <a:t>したため全体として</a:t>
          </a:r>
          <a:r>
            <a:rPr lang="ja-JP" altLang="en-US" sz="1050">
              <a:solidFill>
                <a:schemeClr val="dk1"/>
              </a:solidFill>
              <a:effectLst/>
              <a:latin typeface="+mn-lt"/>
              <a:ea typeface="+mn-ea"/>
              <a:cs typeface="+mn-cs"/>
            </a:rPr>
            <a:t>増加となった。</a:t>
          </a:r>
          <a:endParaRPr lang="en-US" altLang="ja-JP" sz="1050">
            <a:solidFill>
              <a:schemeClr val="dk1"/>
            </a:solidFill>
            <a:effectLst/>
            <a:latin typeface="+mn-lt"/>
            <a:ea typeface="+mn-ea"/>
            <a:cs typeface="+mn-cs"/>
          </a:endParaRPr>
        </a:p>
        <a:p>
          <a:pPr eaLnBrk="1" fontAlgn="auto" latinLnBrk="0" hangingPunct="1"/>
          <a:r>
            <a:rPr kumimoji="1" lang="ja-JP" altLang="en-US" sz="105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結果として</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実質公債</a:t>
          </a:r>
          <a:r>
            <a:rPr kumimoji="1" lang="ja-JP" altLang="en-US" sz="1050" b="0">
              <a:solidFill>
                <a:schemeClr val="dk1"/>
              </a:solidFill>
              <a:effectLst/>
              <a:latin typeface="+mn-lt"/>
              <a:ea typeface="+mn-ea"/>
              <a:cs typeface="+mn-cs"/>
            </a:rPr>
            <a:t>費</a:t>
          </a:r>
          <a:r>
            <a:rPr kumimoji="1" lang="ja-JP" altLang="ja-JP" sz="1050" b="0">
              <a:solidFill>
                <a:schemeClr val="dk1"/>
              </a:solidFill>
              <a:effectLst/>
              <a:latin typeface="+mn-lt"/>
              <a:ea typeface="+mn-ea"/>
              <a:cs typeface="+mn-cs"/>
            </a:rPr>
            <a:t>比率の分子</a:t>
          </a:r>
          <a:r>
            <a:rPr kumimoji="1" lang="en-US" altLang="ja-JP" sz="1050" b="0">
              <a:solidFill>
                <a:schemeClr val="dk1"/>
              </a:solidFill>
              <a:effectLst/>
              <a:latin typeface="+mn-lt"/>
              <a:ea typeface="+mn-ea"/>
              <a:cs typeface="+mn-cs"/>
            </a:rPr>
            <a:t>(A-B)</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は</a:t>
          </a:r>
          <a:r>
            <a:rPr kumimoji="1" lang="ja-JP" altLang="en-US" sz="1050" b="0">
              <a:solidFill>
                <a:schemeClr val="dk1"/>
              </a:solidFill>
              <a:effectLst/>
              <a:latin typeface="+mn-lt"/>
              <a:ea typeface="+mn-ea"/>
              <a:cs typeface="+mn-cs"/>
            </a:rPr>
            <a:t>前年度に比べ</a:t>
          </a:r>
          <a:r>
            <a:rPr kumimoji="1" lang="ja-JP" altLang="ja-JP" sz="1050" b="0">
              <a:solidFill>
                <a:schemeClr val="dk1"/>
              </a:solidFill>
              <a:effectLst/>
              <a:latin typeface="+mn-lt"/>
              <a:ea typeface="+mn-ea"/>
              <a:cs typeface="+mn-cs"/>
            </a:rPr>
            <a:t>減少した。</a:t>
          </a:r>
          <a:r>
            <a:rPr kumimoji="0" lang="ja-JP" altLang="en-US" sz="1050" b="0">
              <a:solidFill>
                <a:schemeClr val="dk1"/>
              </a:solidFill>
              <a:effectLst/>
              <a:latin typeface="+mn-lt"/>
              <a:ea typeface="+mn-ea"/>
              <a:cs typeface="+mn-cs"/>
            </a:rPr>
            <a:t>今後も市債発行額をコントロールするとともに、有利な起債を活用することにより数値の逓減を図っていく。</a:t>
          </a:r>
          <a:endParaRPr kumimoji="1" lang="en-US" altLang="ja-JP" sz="1050" b="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将来負担額</a:t>
          </a:r>
          <a:r>
            <a:rPr kumimoji="1" lang="en-US" altLang="ja-JP" sz="1050" b="0">
              <a:solidFill>
                <a:schemeClr val="dk1"/>
              </a:solidFill>
              <a:effectLst/>
              <a:latin typeface="+mn-lt"/>
              <a:ea typeface="+mn-ea"/>
              <a:cs typeface="+mn-cs"/>
            </a:rPr>
            <a:t>(A)</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について、</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一般会計等に係る地方債の現在高</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は</a:t>
          </a:r>
          <a:r>
            <a:rPr kumimoji="1" lang="ja-JP" altLang="en-US" sz="1050" b="0">
              <a:solidFill>
                <a:schemeClr val="dk1"/>
              </a:solidFill>
              <a:effectLst/>
              <a:latin typeface="+mn-lt"/>
              <a:ea typeface="+mn-ea"/>
              <a:cs typeface="+mn-cs"/>
            </a:rPr>
            <a:t>臨時財政対策債</a:t>
          </a:r>
          <a:r>
            <a:rPr kumimoji="1" lang="ja-JP" altLang="en-US" sz="1050" b="0">
              <a:solidFill>
                <a:schemeClr val="tx1"/>
              </a:solidFill>
              <a:effectLst/>
              <a:latin typeface="+mn-lt"/>
              <a:ea typeface="+mn-ea"/>
              <a:cs typeface="+mn-cs"/>
            </a:rPr>
            <a:t>等</a:t>
          </a:r>
          <a:r>
            <a:rPr kumimoji="1" lang="ja-JP" altLang="ja-JP" sz="1050" b="0">
              <a:solidFill>
                <a:schemeClr val="tx1"/>
              </a:solidFill>
              <a:effectLst/>
              <a:latin typeface="+mn-lt"/>
              <a:ea typeface="+mn-ea"/>
              <a:cs typeface="+mn-cs"/>
            </a:rPr>
            <a:t>の償還</a:t>
          </a:r>
          <a:r>
            <a:rPr kumimoji="1" lang="ja-JP" altLang="en-US" sz="1050" b="0">
              <a:solidFill>
                <a:schemeClr val="tx1"/>
              </a:solidFill>
              <a:effectLst/>
              <a:latin typeface="+mn-lt"/>
              <a:ea typeface="+mn-ea"/>
              <a:cs typeface="+mn-cs"/>
            </a:rPr>
            <a:t>進行、「</a:t>
          </a:r>
          <a:r>
            <a:rPr kumimoji="1" lang="ja-JP" altLang="ja-JP" sz="1050" b="0">
              <a:solidFill>
                <a:schemeClr val="dk1"/>
              </a:solidFill>
              <a:effectLst/>
              <a:latin typeface="+mn-lt"/>
              <a:ea typeface="+mn-ea"/>
              <a:cs typeface="+mn-cs"/>
            </a:rPr>
            <a:t>債務負担行為に基づく支出予定額</a:t>
          </a:r>
          <a:r>
            <a:rPr kumimoji="1" lang="ja-JP" altLang="en-US"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は</a:t>
          </a:r>
          <a:r>
            <a:rPr kumimoji="1" lang="ja-JP" altLang="en-US" sz="1050" b="0">
              <a:solidFill>
                <a:schemeClr val="dk1"/>
              </a:solidFill>
              <a:effectLst/>
              <a:latin typeface="+mn-lt"/>
              <a:ea typeface="+mn-ea"/>
              <a:cs typeface="+mn-cs"/>
            </a:rPr>
            <a:t>一部企業の破産手続き開始による</a:t>
          </a:r>
          <a:r>
            <a:rPr kumimoji="1" lang="ja-JP" altLang="ja-JP" sz="1050" b="0">
              <a:solidFill>
                <a:schemeClr val="dk1"/>
              </a:solidFill>
              <a:effectLst/>
              <a:latin typeface="+mn-lt"/>
              <a:ea typeface="+mn-ea"/>
              <a:cs typeface="+mn-cs"/>
            </a:rPr>
            <a:t>企業立地補助金の交付決定取消</a:t>
          </a:r>
          <a:r>
            <a:rPr kumimoji="1" lang="ja-JP" altLang="en-US" sz="1050" b="0">
              <a:solidFill>
                <a:schemeClr val="dk1"/>
              </a:solidFill>
              <a:effectLst/>
              <a:latin typeface="+mn-lt"/>
              <a:ea typeface="+mn-ea"/>
              <a:cs typeface="+mn-cs"/>
            </a:rPr>
            <a:t>、「公営企業債等繰入見込額」は下水道事業企業債の負担見込額の減</a:t>
          </a:r>
          <a:r>
            <a:rPr kumimoji="1" lang="ja-JP" altLang="en-US" sz="1050" b="0">
              <a:solidFill>
                <a:sysClr val="windowText" lastClr="000000"/>
              </a:solidFill>
              <a:effectLst/>
              <a:latin typeface="+mn-lt"/>
              <a:ea typeface="+mn-ea"/>
              <a:cs typeface="+mn-cs"/>
            </a:rPr>
            <a:t>、「</a:t>
          </a:r>
          <a:r>
            <a:rPr kumimoji="1" lang="ja-JP" altLang="ja-JP" sz="1050" b="0">
              <a:solidFill>
                <a:sysClr val="windowText" lastClr="000000"/>
              </a:solidFill>
              <a:effectLst/>
              <a:latin typeface="+mn-lt"/>
              <a:ea typeface="+mn-ea"/>
              <a:cs typeface="+mn-cs"/>
            </a:rPr>
            <a:t>組合等負担等見込額</a:t>
          </a:r>
          <a:r>
            <a:rPr kumimoji="1" lang="ja-JP" altLang="en-US" sz="1050" b="0">
              <a:solidFill>
                <a:sysClr val="windowText" lastClr="000000"/>
              </a:solidFill>
              <a:effectLst/>
              <a:latin typeface="+mn-lt"/>
              <a:ea typeface="+mn-ea"/>
              <a:cs typeface="+mn-cs"/>
            </a:rPr>
            <a:t>」</a:t>
          </a:r>
          <a:r>
            <a:rPr kumimoji="1" lang="ja-JP" altLang="ja-JP" sz="1050" b="0">
              <a:solidFill>
                <a:sysClr val="windowText" lastClr="000000"/>
              </a:solidFill>
              <a:effectLst/>
              <a:latin typeface="+mn-lt"/>
              <a:ea typeface="+mn-ea"/>
              <a:cs typeface="+mn-cs"/>
            </a:rPr>
            <a:t>は清掃組合</a:t>
          </a:r>
          <a:r>
            <a:rPr lang="ja-JP" altLang="ja-JP" sz="1050">
              <a:solidFill>
                <a:sysClr val="windowText" lastClr="000000"/>
              </a:solidFill>
              <a:effectLst/>
              <a:latin typeface="+mn-lt"/>
              <a:ea typeface="+mn-ea"/>
              <a:cs typeface="+mn-cs"/>
            </a:rPr>
            <a:t>の新ごみ処理施設の元金償還</a:t>
          </a:r>
          <a:r>
            <a:rPr lang="ja-JP" altLang="en-US" sz="1050">
              <a:solidFill>
                <a:sysClr val="windowText" lastClr="000000"/>
              </a:solidFill>
              <a:effectLst/>
              <a:latin typeface="+mn-lt"/>
              <a:ea typeface="+mn-ea"/>
              <a:cs typeface="+mn-cs"/>
            </a:rPr>
            <a:t>開始の影響</a:t>
          </a:r>
          <a:r>
            <a:rPr kumimoji="1" lang="ja-JP" altLang="ja-JP" sz="1050" b="0">
              <a:solidFill>
                <a:sysClr val="windowText" lastClr="000000"/>
              </a:solidFill>
              <a:effectLst/>
              <a:latin typeface="+mn-lt"/>
              <a:ea typeface="+mn-ea"/>
              <a:cs typeface="+mn-cs"/>
            </a:rPr>
            <a:t>により</a:t>
          </a:r>
          <a:r>
            <a:rPr kumimoji="1" lang="ja-JP" altLang="en-US" sz="1050" b="0">
              <a:solidFill>
                <a:sysClr val="windowText" lastClr="000000"/>
              </a:solidFill>
              <a:effectLst/>
              <a:latin typeface="+mn-lt"/>
              <a:ea typeface="+mn-ea"/>
              <a:cs typeface="+mn-cs"/>
            </a:rPr>
            <a:t>、全体として減少</a:t>
          </a:r>
          <a:r>
            <a:rPr kumimoji="1" lang="ja-JP" altLang="ja-JP" sz="1050" b="0">
              <a:solidFill>
                <a:sysClr val="windowText" lastClr="000000"/>
              </a:solidFill>
              <a:effectLst/>
              <a:latin typeface="+mn-lt"/>
              <a:ea typeface="+mn-ea"/>
              <a:cs typeface="+mn-cs"/>
            </a:rPr>
            <a:t>した。</a:t>
          </a:r>
          <a:endParaRPr lang="ja-JP" altLang="ja-JP" sz="1050">
            <a:solidFill>
              <a:sysClr val="windowText" lastClr="000000"/>
            </a:solidFill>
            <a:effectLst/>
          </a:endParaRPr>
        </a:p>
        <a:p>
          <a:r>
            <a:rPr kumimoji="1" lang="ja-JP" altLang="ja-JP" sz="1050" b="0">
              <a:solidFill>
                <a:sysClr val="windowText" lastClr="000000"/>
              </a:solidFill>
              <a:effectLst/>
              <a:latin typeface="+mn-lt"/>
              <a:ea typeface="+mn-ea"/>
              <a:cs typeface="+mn-cs"/>
            </a:rPr>
            <a:t>　</a:t>
          </a:r>
          <a:r>
            <a:rPr kumimoji="1" lang="ja-JP" altLang="en-US" sz="1050" b="0">
              <a:solidFill>
                <a:sysClr val="windowText" lastClr="000000"/>
              </a:solidFill>
              <a:effectLst/>
              <a:latin typeface="+mn-lt"/>
              <a:ea typeface="+mn-ea"/>
              <a:cs typeface="+mn-cs"/>
            </a:rPr>
            <a:t>「将来負担額から控除する</a:t>
          </a:r>
          <a:r>
            <a:rPr kumimoji="1" lang="ja-JP" altLang="ja-JP" sz="1050" b="0">
              <a:solidFill>
                <a:sysClr val="windowText" lastClr="000000"/>
              </a:solidFill>
              <a:effectLst/>
              <a:latin typeface="+mn-lt"/>
              <a:ea typeface="+mn-ea"/>
              <a:cs typeface="+mn-cs"/>
            </a:rPr>
            <a:t>充当可能財源等</a:t>
          </a:r>
          <a:r>
            <a:rPr kumimoji="1" lang="en-US" altLang="ja-JP" sz="1050" b="0">
              <a:solidFill>
                <a:sysClr val="windowText" lastClr="000000"/>
              </a:solidFill>
              <a:effectLst/>
              <a:latin typeface="+mn-lt"/>
              <a:ea typeface="+mn-ea"/>
              <a:cs typeface="+mn-cs"/>
            </a:rPr>
            <a:t>(B)</a:t>
          </a:r>
          <a:r>
            <a:rPr kumimoji="1" lang="ja-JP" altLang="en-US" sz="1050" b="0">
              <a:solidFill>
                <a:sysClr val="windowText" lastClr="000000"/>
              </a:solidFill>
              <a:effectLst/>
              <a:latin typeface="+mn-lt"/>
              <a:ea typeface="+mn-ea"/>
              <a:cs typeface="+mn-cs"/>
            </a:rPr>
            <a:t>」</a:t>
          </a:r>
          <a:r>
            <a:rPr kumimoji="1" lang="ja-JP" altLang="ja-JP" sz="1050" b="0">
              <a:solidFill>
                <a:sysClr val="windowText" lastClr="000000"/>
              </a:solidFill>
              <a:effectLst/>
              <a:latin typeface="+mn-lt"/>
              <a:ea typeface="+mn-ea"/>
              <a:cs typeface="+mn-cs"/>
            </a:rPr>
            <a:t>について、</a:t>
          </a:r>
          <a:r>
            <a:rPr kumimoji="1" lang="ja-JP" altLang="en-US" sz="1050" b="0">
              <a:solidFill>
                <a:sysClr val="windowText" lastClr="000000"/>
              </a:solidFill>
              <a:effectLst/>
              <a:latin typeface="+mn-lt"/>
              <a:ea typeface="+mn-ea"/>
              <a:cs typeface="+mn-cs"/>
            </a:rPr>
            <a:t>「</a:t>
          </a:r>
          <a:r>
            <a:rPr kumimoji="1" lang="ja-JP" altLang="ja-JP" sz="1050" b="0">
              <a:solidFill>
                <a:sysClr val="windowText" lastClr="000000"/>
              </a:solidFill>
              <a:effectLst/>
              <a:latin typeface="+mn-lt"/>
              <a:ea typeface="+mn-ea"/>
              <a:cs typeface="+mn-cs"/>
            </a:rPr>
            <a:t>充当可能基金</a:t>
          </a:r>
          <a:r>
            <a:rPr kumimoji="1" lang="ja-JP" altLang="en-US" sz="1050" b="0">
              <a:solidFill>
                <a:sysClr val="windowText" lastClr="000000"/>
              </a:solidFill>
              <a:effectLst/>
              <a:latin typeface="+mn-lt"/>
              <a:ea typeface="+mn-ea"/>
              <a:cs typeface="+mn-cs"/>
            </a:rPr>
            <a:t>」</a:t>
          </a:r>
          <a:r>
            <a:rPr kumimoji="1" lang="ja-JP" altLang="ja-JP" sz="1050" b="0">
              <a:solidFill>
                <a:sysClr val="windowText" lastClr="000000"/>
              </a:solidFill>
              <a:effectLst/>
              <a:latin typeface="+mn-lt"/>
              <a:ea typeface="+mn-ea"/>
              <a:cs typeface="+mn-cs"/>
            </a:rPr>
            <a:t>は</a:t>
          </a:r>
          <a:r>
            <a:rPr kumimoji="1" lang="ja-JP" altLang="en-US" sz="1050" b="0">
              <a:solidFill>
                <a:sysClr val="windowText" lastClr="000000"/>
              </a:solidFill>
              <a:effectLst/>
              <a:latin typeface="+mn-lt"/>
              <a:ea typeface="+mn-ea"/>
              <a:cs typeface="+mn-cs"/>
            </a:rPr>
            <a:t>企業</a:t>
          </a:r>
          <a:r>
            <a:rPr kumimoji="1" lang="ja-JP" altLang="en-US" sz="1050" b="0">
              <a:solidFill>
                <a:schemeClr val="tx1"/>
              </a:solidFill>
              <a:effectLst/>
              <a:latin typeface="+mn-lt"/>
              <a:ea typeface="+mn-ea"/>
              <a:cs typeface="+mn-cs"/>
            </a:rPr>
            <a:t>誘致基金や減債基金、</a:t>
          </a:r>
          <a:r>
            <a:rPr kumimoji="1" lang="ja-JP" altLang="ja-JP" sz="1050" b="0">
              <a:solidFill>
                <a:schemeClr val="tx1"/>
              </a:solidFill>
              <a:effectLst/>
              <a:latin typeface="+mn-lt"/>
              <a:ea typeface="+mn-ea"/>
              <a:cs typeface="+mn-cs"/>
            </a:rPr>
            <a:t>財政調整基金</a:t>
          </a:r>
          <a:r>
            <a:rPr kumimoji="1" lang="ja-JP" altLang="en-US" sz="1050" b="0">
              <a:solidFill>
                <a:schemeClr val="tx1"/>
              </a:solidFill>
              <a:effectLst/>
              <a:latin typeface="+mn-lt"/>
              <a:ea typeface="+mn-ea"/>
              <a:cs typeface="+mn-cs"/>
            </a:rPr>
            <a:t>の残高が増加</a:t>
          </a:r>
          <a:r>
            <a:rPr kumimoji="1" lang="ja-JP" altLang="ja-JP" sz="1050" b="0">
              <a:solidFill>
                <a:schemeClr val="tx1"/>
              </a:solidFill>
              <a:effectLst/>
              <a:latin typeface="+mn-lt"/>
              <a:ea typeface="+mn-ea"/>
              <a:cs typeface="+mn-cs"/>
            </a:rPr>
            <a:t>するとともに、</a:t>
          </a:r>
          <a:r>
            <a:rPr kumimoji="1" lang="ja-JP" altLang="en-US" sz="1050" b="0">
              <a:solidFill>
                <a:schemeClr val="tx1"/>
              </a:solidFill>
              <a:effectLst/>
              <a:latin typeface="+mn-lt"/>
              <a:ea typeface="+mn-ea"/>
              <a:cs typeface="+mn-cs"/>
            </a:rPr>
            <a:t>「</a:t>
          </a:r>
          <a:r>
            <a:rPr kumimoji="1" lang="ja-JP" altLang="ja-JP" sz="1050" b="0">
              <a:solidFill>
                <a:schemeClr val="tx1"/>
              </a:solidFill>
              <a:effectLst/>
              <a:latin typeface="+mn-lt"/>
              <a:ea typeface="+mn-ea"/>
              <a:cs typeface="+mn-cs"/>
            </a:rPr>
            <a:t>充当可能特定歳入</a:t>
          </a:r>
          <a:r>
            <a:rPr kumimoji="1" lang="ja-JP" altLang="en-US" sz="1050" b="0">
              <a:solidFill>
                <a:schemeClr val="tx1"/>
              </a:solidFill>
              <a:effectLst/>
              <a:latin typeface="+mn-lt"/>
              <a:ea typeface="+mn-ea"/>
              <a:cs typeface="+mn-cs"/>
            </a:rPr>
            <a:t>」</a:t>
          </a:r>
          <a:r>
            <a:rPr kumimoji="1" lang="ja-JP" altLang="ja-JP" sz="1050" b="0">
              <a:solidFill>
                <a:schemeClr val="tx1"/>
              </a:solidFill>
              <a:effectLst/>
              <a:latin typeface="+mn-lt"/>
              <a:ea typeface="+mn-ea"/>
              <a:cs typeface="+mn-cs"/>
            </a:rPr>
            <a:t>は</a:t>
          </a:r>
          <a:r>
            <a:rPr kumimoji="1" lang="ja-JP" altLang="en-US" sz="1050" b="0">
              <a:solidFill>
                <a:schemeClr val="tx1"/>
              </a:solidFill>
              <a:effectLst/>
              <a:latin typeface="+mn-lt"/>
              <a:ea typeface="+mn-ea"/>
              <a:cs typeface="+mn-cs"/>
            </a:rPr>
            <a:t>公営企業債等に充当できる</a:t>
          </a:r>
          <a:r>
            <a:rPr kumimoji="1" lang="ja-JP" altLang="ja-JP" sz="1050" b="0">
              <a:solidFill>
                <a:schemeClr val="tx1"/>
              </a:solidFill>
              <a:effectLst/>
              <a:latin typeface="+mn-lt"/>
              <a:ea typeface="+mn-ea"/>
              <a:cs typeface="+mn-cs"/>
            </a:rPr>
            <a:t>都市計画税</a:t>
          </a:r>
          <a:r>
            <a:rPr kumimoji="1" lang="ja-JP" altLang="en-US" sz="1050" b="0">
              <a:solidFill>
                <a:schemeClr val="tx1"/>
              </a:solidFill>
              <a:effectLst/>
              <a:latin typeface="+mn-lt"/>
              <a:ea typeface="+mn-ea"/>
              <a:cs typeface="+mn-cs"/>
            </a:rPr>
            <a:t>見込額が増加した。一方、「</a:t>
          </a:r>
          <a:r>
            <a:rPr kumimoji="1" lang="ja-JP" altLang="ja-JP" sz="1050" b="0">
              <a:solidFill>
                <a:schemeClr val="tx1"/>
              </a:solidFill>
              <a:effectLst/>
              <a:latin typeface="+mn-lt"/>
              <a:ea typeface="+mn-ea"/>
              <a:cs typeface="+mn-cs"/>
            </a:rPr>
            <a:t>基準財政需要額算入見込額</a:t>
          </a:r>
          <a:r>
            <a:rPr kumimoji="1" lang="ja-JP" altLang="en-US" sz="1050" b="0">
              <a:solidFill>
                <a:schemeClr val="tx1"/>
              </a:solidFill>
              <a:effectLst/>
              <a:latin typeface="+mn-lt"/>
              <a:ea typeface="+mn-ea"/>
              <a:cs typeface="+mn-cs"/>
            </a:rPr>
            <a:t>」</a:t>
          </a:r>
          <a:r>
            <a:rPr kumimoji="1" lang="ja-JP" altLang="ja-JP" sz="1050" b="0">
              <a:solidFill>
                <a:schemeClr val="tx1"/>
              </a:solidFill>
              <a:effectLst/>
              <a:latin typeface="+mn-lt"/>
              <a:ea typeface="+mn-ea"/>
              <a:cs typeface="+mn-cs"/>
            </a:rPr>
            <a:t>は臨時財政対策債や合併特例債等の償還</a:t>
          </a:r>
          <a:r>
            <a:rPr kumimoji="1" lang="ja-JP" altLang="en-US" sz="1050" b="0">
              <a:solidFill>
                <a:schemeClr val="tx1"/>
              </a:solidFill>
              <a:effectLst/>
              <a:latin typeface="+mn-lt"/>
              <a:ea typeface="+mn-ea"/>
              <a:cs typeface="+mn-cs"/>
            </a:rPr>
            <a:t>により大きく</a:t>
          </a:r>
          <a:r>
            <a:rPr kumimoji="1" lang="ja-JP" altLang="ja-JP" sz="1050" b="0">
              <a:solidFill>
                <a:schemeClr val="tx1"/>
              </a:solidFill>
              <a:effectLst/>
              <a:latin typeface="+mn-lt"/>
              <a:ea typeface="+mn-ea"/>
              <a:cs typeface="+mn-cs"/>
            </a:rPr>
            <a:t>減少し、</a:t>
          </a:r>
          <a:r>
            <a:rPr kumimoji="1" lang="ja-JP" altLang="en-US" sz="1050" b="0">
              <a:solidFill>
                <a:schemeClr val="tx1"/>
              </a:solidFill>
              <a:effectLst/>
              <a:latin typeface="+mn-lt"/>
              <a:ea typeface="+mn-ea"/>
              <a:cs typeface="+mn-cs"/>
            </a:rPr>
            <a:t>全体として減少した。</a:t>
          </a:r>
          <a:endParaRPr kumimoji="1" lang="en-US" altLang="ja-JP" sz="1050" b="0">
            <a:solidFill>
              <a:schemeClr val="tx1"/>
            </a:solidFill>
            <a:effectLst/>
            <a:latin typeface="+mn-lt"/>
            <a:ea typeface="+mn-ea"/>
            <a:cs typeface="+mn-cs"/>
          </a:endParaRPr>
        </a:p>
        <a:p>
          <a:r>
            <a:rPr kumimoji="1" lang="ja-JP" altLang="en-US" sz="1050" b="0">
              <a:solidFill>
                <a:schemeClr val="tx1"/>
              </a:solidFill>
              <a:effectLst/>
              <a:latin typeface="+mn-lt"/>
              <a:ea typeface="+mn-ea"/>
              <a:cs typeface="+mn-cs"/>
            </a:rPr>
            <a:t>　「</a:t>
          </a:r>
          <a:r>
            <a:rPr kumimoji="1" lang="ja-JP" altLang="ja-JP" sz="1050" b="0">
              <a:solidFill>
                <a:schemeClr val="dk1"/>
              </a:solidFill>
              <a:effectLst/>
              <a:latin typeface="+mn-lt"/>
              <a:ea typeface="+mn-ea"/>
              <a:cs typeface="+mn-cs"/>
            </a:rPr>
            <a:t>将来負担額</a:t>
          </a:r>
          <a:r>
            <a:rPr kumimoji="1" lang="en-US" altLang="ja-JP" sz="1100" b="0">
              <a:solidFill>
                <a:schemeClr val="dk1"/>
              </a:solidFill>
              <a:effectLst/>
              <a:latin typeface="+mn-lt"/>
              <a:ea typeface="+mn-ea"/>
              <a:cs typeface="+mn-cs"/>
            </a:rPr>
            <a:t>(A)</a:t>
          </a:r>
          <a:r>
            <a:rPr kumimoji="1" lang="ja-JP" altLang="en-US" sz="1100" b="0">
              <a:solidFill>
                <a:schemeClr val="dk1"/>
              </a:solidFill>
              <a:effectLst/>
              <a:latin typeface="+mn-lt"/>
              <a:ea typeface="+mn-ea"/>
              <a:cs typeface="+mn-cs"/>
            </a:rPr>
            <a:t>」</a:t>
          </a:r>
          <a:r>
            <a:rPr kumimoji="1" lang="ja-JP" altLang="en-US" sz="1050" b="0">
              <a:solidFill>
                <a:schemeClr val="dk1"/>
              </a:solidFill>
              <a:effectLst/>
              <a:latin typeface="+mn-lt"/>
              <a:ea typeface="+mn-ea"/>
              <a:cs typeface="+mn-cs"/>
            </a:rPr>
            <a:t>の減少が「</a:t>
          </a:r>
          <a:r>
            <a:rPr kumimoji="1" lang="ja-JP" altLang="ja-JP" sz="1050" b="0">
              <a:solidFill>
                <a:schemeClr val="dk1"/>
              </a:solidFill>
              <a:effectLst/>
              <a:latin typeface="+mn-lt"/>
              <a:ea typeface="+mn-ea"/>
              <a:cs typeface="+mn-cs"/>
            </a:rPr>
            <a:t>充当可能財源等</a:t>
          </a:r>
          <a:r>
            <a:rPr kumimoji="1" lang="en-US" altLang="ja-JP" sz="1100" b="0">
              <a:solidFill>
                <a:schemeClr val="dk1"/>
              </a:solidFill>
              <a:effectLst/>
              <a:latin typeface="+mn-lt"/>
              <a:ea typeface="+mn-ea"/>
              <a:cs typeface="+mn-cs"/>
            </a:rPr>
            <a:t>(B)</a:t>
          </a:r>
          <a:r>
            <a:rPr kumimoji="1" lang="ja-JP" altLang="en-US" sz="1100" b="0">
              <a:solidFill>
                <a:schemeClr val="dk1"/>
              </a:solidFill>
              <a:effectLst/>
              <a:latin typeface="+mn-lt"/>
              <a:ea typeface="+mn-ea"/>
              <a:cs typeface="+mn-cs"/>
            </a:rPr>
            <a:t>」</a:t>
          </a:r>
          <a:r>
            <a:rPr kumimoji="1" lang="ja-JP" altLang="en-US" sz="1050" b="0">
              <a:solidFill>
                <a:schemeClr val="dk1"/>
              </a:solidFill>
              <a:effectLst/>
              <a:latin typeface="+mn-lt"/>
              <a:ea typeface="+mn-ea"/>
              <a:cs typeface="+mn-cs"/>
            </a:rPr>
            <a:t>の減少よりも大きかったため、</a:t>
          </a:r>
          <a:r>
            <a:rPr kumimoji="1" lang="ja-JP" altLang="en-US" sz="1050" b="0">
              <a:solidFill>
                <a:schemeClr val="tx1"/>
              </a:solidFill>
              <a:effectLst/>
              <a:latin typeface="+mn-lt"/>
              <a:ea typeface="+mn-ea"/>
              <a:cs typeface="+mn-cs"/>
            </a:rPr>
            <a:t>結果として、将来負担比率の分子</a:t>
          </a:r>
          <a:r>
            <a:rPr kumimoji="1" lang="en-US" altLang="ja-JP" sz="1100" b="0">
              <a:solidFill>
                <a:schemeClr val="dk1"/>
              </a:solidFill>
              <a:effectLst/>
              <a:latin typeface="+mn-lt"/>
              <a:ea typeface="+mn-ea"/>
              <a:cs typeface="+mn-cs"/>
            </a:rPr>
            <a:t>(A- B)</a:t>
          </a:r>
          <a:r>
            <a:rPr kumimoji="1" lang="ja-JP" altLang="ja-JP" sz="1050" b="0">
              <a:solidFill>
                <a:schemeClr val="tx1"/>
              </a:solidFill>
              <a:effectLst/>
              <a:latin typeface="+mn-lt"/>
              <a:ea typeface="+mn-ea"/>
              <a:cs typeface="+mn-cs"/>
            </a:rPr>
            <a:t>は</a:t>
          </a:r>
          <a:r>
            <a:rPr kumimoji="1" lang="ja-JP" altLang="en-US" sz="1050" b="0">
              <a:solidFill>
                <a:schemeClr val="tx1"/>
              </a:solidFill>
              <a:effectLst/>
              <a:latin typeface="+mn-lt"/>
              <a:ea typeface="+mn-ea"/>
              <a:cs typeface="+mn-cs"/>
            </a:rPr>
            <a:t>減少</a:t>
          </a:r>
          <a:r>
            <a:rPr kumimoji="1" lang="ja-JP" altLang="ja-JP" sz="1050" b="0">
              <a:solidFill>
                <a:schemeClr val="tx1"/>
              </a:solidFill>
              <a:effectLst/>
              <a:latin typeface="+mn-lt"/>
              <a:ea typeface="+mn-ea"/>
              <a:cs typeface="+mn-cs"/>
            </a:rPr>
            <a:t>した。</a:t>
          </a:r>
          <a:endParaRPr lang="ja-JP" altLang="ja-JP" sz="1050">
            <a:solidFill>
              <a:schemeClr val="tx1"/>
            </a:solidFill>
            <a:effectLst/>
          </a:endParaRPr>
        </a:p>
        <a:p>
          <a:r>
            <a:rPr kumimoji="1" lang="ja-JP" altLang="ja-JP" sz="1050" b="0">
              <a:solidFill>
                <a:srgbClr val="FF0000"/>
              </a:solidFill>
              <a:effectLst/>
              <a:latin typeface="+mn-lt"/>
              <a:ea typeface="+mn-ea"/>
              <a:cs typeface="+mn-cs"/>
            </a:rPr>
            <a:t>　</a:t>
          </a:r>
          <a:r>
            <a:rPr kumimoji="1" lang="ja-JP" altLang="en-US" sz="1050" b="0">
              <a:solidFill>
                <a:schemeClr val="tx1"/>
              </a:solidFill>
              <a:effectLst/>
              <a:latin typeface="+mn-lt"/>
              <a:ea typeface="+mn-ea"/>
              <a:cs typeface="+mn-cs"/>
            </a:rPr>
            <a:t>今後も市債残高をコントロールしつつ、公営企業の収支改善などにより公営企業債残高を減少させることにより、将来世代への負担の軽減を図っていく。</a:t>
          </a:r>
          <a:endParaRPr lang="ja-JP" altLang="ja-JP" sz="105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基金残高について、</a:t>
          </a:r>
          <a:r>
            <a:rPr kumimoji="1" lang="ja-JP" altLang="ja-JP" sz="1600">
              <a:solidFill>
                <a:schemeClr val="dk1"/>
              </a:solidFill>
              <a:effectLst/>
              <a:latin typeface="+mn-lt"/>
              <a:ea typeface="+mn-ea"/>
              <a:cs typeface="+mn-cs"/>
            </a:rPr>
            <a:t>地域自治振興事業や紫式部プロジェクト事業の実施に</a:t>
          </a:r>
          <a:r>
            <a:rPr kumimoji="1" lang="ja-JP" altLang="en-US" sz="1600">
              <a:solidFill>
                <a:schemeClr val="dk1"/>
              </a:solidFill>
              <a:effectLst/>
              <a:latin typeface="+mn-lt"/>
              <a:ea typeface="+mn-ea"/>
              <a:cs typeface="+mn-cs"/>
            </a:rPr>
            <a:t>伴うまちづくり事業基金、市内事業者の資金調達に係る利子補給を行うための中小企業経営安定対策利子補給基金等の残高減少があるものの、企業誘致基金や財政調整基金、減債基金等の残高が増加したことにより、</a:t>
          </a:r>
          <a:r>
            <a:rPr kumimoji="1" lang="ja-JP" altLang="ja-JP" sz="1600">
              <a:solidFill>
                <a:schemeClr val="dk1"/>
              </a:solidFill>
              <a:effectLst/>
              <a:latin typeface="+mn-lt"/>
              <a:ea typeface="+mn-ea"/>
              <a:cs typeface="+mn-cs"/>
            </a:rPr>
            <a:t>基金全体として</a:t>
          </a:r>
          <a:r>
            <a:rPr kumimoji="1" lang="en-US" altLang="ja-JP" sz="1600">
              <a:solidFill>
                <a:schemeClr val="dk1"/>
              </a:solidFill>
              <a:effectLst/>
              <a:latin typeface="+mn-lt"/>
              <a:ea typeface="+mn-ea"/>
              <a:cs typeface="+mn-cs"/>
            </a:rPr>
            <a:t>128</a:t>
          </a:r>
          <a:r>
            <a:rPr kumimoji="1" lang="ja-JP" altLang="ja-JP" sz="1600">
              <a:solidFill>
                <a:schemeClr val="dk1"/>
              </a:solidFill>
              <a:effectLst/>
              <a:latin typeface="+mn-lt"/>
              <a:ea typeface="+mn-ea"/>
              <a:cs typeface="+mn-cs"/>
            </a:rPr>
            <a:t>百万円の</a:t>
          </a:r>
          <a:r>
            <a:rPr kumimoji="1" lang="ja-JP" altLang="en-US" sz="1600">
              <a:solidFill>
                <a:schemeClr val="dk1"/>
              </a:solidFill>
              <a:effectLst/>
              <a:latin typeface="+mn-lt"/>
              <a:ea typeface="+mn-ea"/>
              <a:cs typeface="+mn-cs"/>
            </a:rPr>
            <a:t>増</a:t>
          </a:r>
          <a:r>
            <a:rPr kumimoji="1" lang="ja-JP" altLang="ja-JP" sz="1600">
              <a:solidFill>
                <a:schemeClr val="dk1"/>
              </a:solidFill>
              <a:effectLst/>
              <a:latin typeface="+mn-lt"/>
              <a:ea typeface="+mn-ea"/>
              <a:cs typeface="+mn-cs"/>
            </a:rPr>
            <a:t>となった。</a:t>
          </a:r>
          <a:endParaRPr lang="ja-JP" altLang="ja-JP" sz="1600">
            <a:effectLst/>
          </a:endParaRPr>
        </a:p>
        <a:p>
          <a:endParaRPr kumimoji="1" lang="en-US" altLang="ja-JP" sz="1600">
            <a:solidFill>
              <a:schemeClr val="dk1"/>
            </a:solidFill>
            <a:effectLst/>
            <a:latin typeface="+mn-lt"/>
            <a:ea typeface="+mn-ea"/>
            <a:cs typeface="+mn-cs"/>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健全な財政運営を確保するため財政調整基金の計画的な運営を図る。また、北陸新幹線越前たけふ駅周辺等における企業進出を支援するための企業誘致基金やこども・子育て世帯への支援施策を計画的に行っていくためのこどもまるごと応援基金について積立て可能な財源が生じた場合は積立て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こどもまるごと応援基金：こども・子育て世帯への支援施策の経費の財源に充てる。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企業誘致基金：</a:t>
          </a:r>
          <a:r>
            <a:rPr lang="ja-JP" altLang="ja-JP" sz="1100" b="0" i="0">
              <a:solidFill>
                <a:schemeClr val="dk1"/>
              </a:solidFill>
              <a:effectLst/>
              <a:latin typeface="+mn-lt"/>
              <a:ea typeface="+mn-ea"/>
              <a:cs typeface="+mn-cs"/>
            </a:rPr>
            <a:t>産業集積を目的として本市に誘致した企業に対し補助金を交付する事業の経費の財源に充てる。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社会基盤整備基金：必要な社会基盤整備及び公共施設の長寿命化等に要する経費の財源に充てる。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まちづくり事業基金：地域住民の一体感の醸成又は地域の振興に要する経費の財源に充てる。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企業版ふるさと納税基金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企業版ふるさと納税制度を活用し、移住・定住促進等、越前市まち・ひと・しごと創生推進計画の推進に要する経費の</a:t>
          </a:r>
          <a:r>
            <a:rPr lang="ja-JP" altLang="ja-JP" sz="1100" b="0" i="0">
              <a:solidFill>
                <a:schemeClr val="dk1"/>
              </a:solidFill>
              <a:effectLst/>
              <a:latin typeface="+mn-lt"/>
              <a:ea typeface="+mn-ea"/>
              <a:cs typeface="+mn-cs"/>
            </a:rPr>
            <a:t>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こどもまるごと応援基金：</a:t>
          </a:r>
          <a:r>
            <a:rPr kumimoji="1" lang="ja-JP" altLang="en-US" sz="1100">
              <a:solidFill>
                <a:schemeClr val="dk1"/>
              </a:solidFill>
              <a:effectLst/>
              <a:latin typeface="+mn-lt"/>
              <a:ea typeface="+mn-ea"/>
              <a:cs typeface="+mn-cs"/>
            </a:rPr>
            <a:t>子ども医療費助成事業</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百万円を取り崩す一方</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、こども・子育て世帯への支援施策の財源として</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百万円を積み立てたため、</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百万円の増となった。</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企業誘致基金：</a:t>
          </a:r>
          <a:r>
            <a:rPr lang="ja-JP" altLang="ja-JP" sz="1100" b="0" i="0">
              <a:solidFill>
                <a:schemeClr val="dk1"/>
              </a:solidFill>
              <a:effectLst/>
              <a:latin typeface="+mn-lt"/>
              <a:ea typeface="+mn-ea"/>
              <a:cs typeface="+mn-cs"/>
            </a:rPr>
            <a:t>本市に誘致した企業に対し補助金を交付するため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百万円の積立てを行ったため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社会基盤整備基金：社会基盤の整備のための財源として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百万円を積み立てる一方で、道路の維持改修などの社会基盤の整備に伴い、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百万円を取り崩した</a:t>
          </a:r>
          <a:r>
            <a:rPr kumimoji="1" lang="ja-JP" altLang="en-US" sz="110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まちづくり事業基金：地域の振興を図るための事業の財源として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百万円を積み立てる一方で、地域自治振興事業</a:t>
          </a:r>
          <a:r>
            <a:rPr kumimoji="1" lang="ja-JP" altLang="en-US" sz="1100">
              <a:solidFill>
                <a:schemeClr val="dk1"/>
              </a:solidFill>
              <a:effectLst/>
              <a:latin typeface="+mn-lt"/>
              <a:ea typeface="+mn-ea"/>
              <a:cs typeface="+mn-cs"/>
            </a:rPr>
            <a:t>や紫式部プロジェクト事業</a:t>
          </a:r>
          <a:r>
            <a:rPr kumimoji="1" lang="ja-JP" altLang="ja-JP" sz="1100">
              <a:solidFill>
                <a:schemeClr val="dk1"/>
              </a:solidFill>
              <a:effectLst/>
              <a:latin typeface="+mn-lt"/>
              <a:ea typeface="+mn-ea"/>
              <a:cs typeface="+mn-cs"/>
            </a:rPr>
            <a:t>の実施に伴い、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百万円を取り崩したことにより、</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企業版ふるさと納税基金：</a:t>
          </a:r>
          <a:r>
            <a:rPr lang="ja-JP" altLang="ja-JP" sz="1100" b="0" i="0">
              <a:solidFill>
                <a:schemeClr val="dk1"/>
              </a:solidFill>
              <a:effectLst/>
              <a:latin typeface="+mn-lt"/>
              <a:ea typeface="+mn-ea"/>
              <a:cs typeface="+mn-cs"/>
            </a:rPr>
            <a:t>企業版ふるさと納税制度</a:t>
          </a:r>
          <a:r>
            <a:rPr lang="ja-JP" altLang="en-US" sz="1100" b="0" i="0">
              <a:solidFill>
                <a:schemeClr val="dk1"/>
              </a:solidFill>
              <a:effectLst/>
              <a:latin typeface="+mn-lt"/>
              <a:ea typeface="+mn-ea"/>
              <a:cs typeface="+mn-cs"/>
            </a:rPr>
            <a:t>による寄附</a:t>
          </a:r>
          <a:r>
            <a:rPr lang="en-US" altLang="ja-JP" sz="1100" b="0" i="0">
              <a:solidFill>
                <a:schemeClr val="dk1"/>
              </a:solidFill>
              <a:effectLst/>
              <a:latin typeface="+mn-lt"/>
              <a:ea typeface="+mn-ea"/>
              <a:cs typeface="+mn-cs"/>
            </a:rPr>
            <a:t>12</a:t>
          </a:r>
          <a:r>
            <a:rPr lang="ja-JP" altLang="en-US" sz="1100" b="0" i="0">
              <a:solidFill>
                <a:schemeClr val="dk1"/>
              </a:solidFill>
              <a:effectLst/>
              <a:latin typeface="+mn-lt"/>
              <a:ea typeface="+mn-ea"/>
              <a:cs typeface="+mn-cs"/>
            </a:rPr>
            <a:t>百万円を積み立てる一方で、越前鳥の子紙施設整備事業等の実施に伴い、</a:t>
          </a:r>
          <a:endParaRPr lang="en-US" altLang="ja-JP" sz="1100" b="0" i="0">
            <a:solidFill>
              <a:schemeClr val="dk1"/>
            </a:solidFill>
            <a:effectLst/>
            <a:latin typeface="+mn-lt"/>
            <a:ea typeface="+mn-ea"/>
            <a:cs typeface="+mn-cs"/>
          </a:endParaRPr>
        </a:p>
        <a:p>
          <a:pPr eaLnBrk="1" fontAlgn="auto" latinLnBrk="0" hangingPunct="1"/>
          <a:r>
            <a:rPr lang="ja-JP" altLang="en-US"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13</a:t>
          </a:r>
          <a:r>
            <a:rPr lang="ja-JP" altLang="en-US" sz="1100" b="0" i="0">
              <a:solidFill>
                <a:schemeClr val="dk1"/>
              </a:solidFill>
              <a:effectLst/>
              <a:latin typeface="+mn-lt"/>
              <a:ea typeface="+mn-ea"/>
              <a:cs typeface="+mn-cs"/>
            </a:rPr>
            <a:t>百万円を取り崩したことにより、</a:t>
          </a:r>
          <a:r>
            <a:rPr lang="en-US" altLang="ja-JP" sz="1100" b="0" i="0">
              <a:solidFill>
                <a:schemeClr val="dk1"/>
              </a:solidFill>
              <a:effectLst/>
              <a:latin typeface="+mn-lt"/>
              <a:ea typeface="+mn-ea"/>
              <a:cs typeface="+mn-cs"/>
            </a:rPr>
            <a:t>1</a:t>
          </a:r>
          <a:r>
            <a:rPr lang="ja-JP" altLang="en-US" sz="1100" b="0" i="0">
              <a:solidFill>
                <a:schemeClr val="dk1"/>
              </a:solidFill>
              <a:effectLst/>
              <a:latin typeface="+mn-lt"/>
              <a:ea typeface="+mn-ea"/>
              <a:cs typeface="+mn-cs"/>
            </a:rPr>
            <a:t>百万円の減となった。</a:t>
          </a:r>
          <a:endParaRPr lang="en-US" altLang="ja-JP" sz="1100" b="0" i="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こどもまるごと応援基金：こども・子育て世帯への支援施策</a:t>
          </a:r>
          <a:r>
            <a:rPr kumimoji="1" lang="ja-JP" altLang="en-US" sz="1100">
              <a:solidFill>
                <a:schemeClr val="dk1"/>
              </a:solidFill>
              <a:effectLst/>
              <a:latin typeface="+mn-lt"/>
              <a:ea typeface="+mn-ea"/>
              <a:cs typeface="+mn-cs"/>
            </a:rPr>
            <a:t>を計画的に行っていくため、</a:t>
          </a:r>
          <a:r>
            <a:rPr kumimoji="1" lang="ja-JP" altLang="ja-JP" sz="1100">
              <a:solidFill>
                <a:schemeClr val="dk1"/>
              </a:solidFill>
              <a:effectLst/>
              <a:latin typeface="+mn-lt"/>
              <a:ea typeface="+mn-ea"/>
              <a:cs typeface="+mn-cs"/>
            </a:rPr>
            <a:t>可能な財源が生じた場合は積立てを実施する。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企業誘致基金：</a:t>
          </a:r>
          <a:r>
            <a:rPr lang="ja-JP" altLang="ja-JP" sz="1100" b="0" i="0">
              <a:solidFill>
                <a:schemeClr val="dk1"/>
              </a:solidFill>
              <a:effectLst/>
              <a:latin typeface="+mn-lt"/>
              <a:ea typeface="+mn-ea"/>
              <a:cs typeface="+mn-cs"/>
            </a:rPr>
            <a:t>産業集積を目的として本市に誘致した企業に対し補助金を交付する事業</a:t>
          </a:r>
          <a:r>
            <a:rPr kumimoji="1" lang="ja-JP" altLang="ja-JP" sz="1100">
              <a:solidFill>
                <a:schemeClr val="dk1"/>
              </a:solidFill>
              <a:effectLst/>
              <a:latin typeface="+mn-lt"/>
              <a:ea typeface="+mn-ea"/>
              <a:cs typeface="+mn-cs"/>
            </a:rPr>
            <a:t>を計画的に行っていくため、可能な財源が生じた場合は積立てを実施する。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baseline="0">
              <a:solidFill>
                <a:schemeClr val="dk1"/>
              </a:solidFill>
              <a:effectLst/>
              <a:latin typeface="+mn-lt"/>
              <a:ea typeface="+mn-ea"/>
              <a:cs typeface="+mn-cs"/>
            </a:rPr>
            <a:t>　</a:t>
          </a:r>
          <a:r>
            <a:rPr kumimoji="1" lang="ja-JP" altLang="en-US" sz="1600" baseline="0">
              <a:solidFill>
                <a:schemeClr val="dk1"/>
              </a:solidFill>
              <a:effectLst/>
              <a:latin typeface="+mn-lt"/>
              <a:ea typeface="+mn-ea"/>
              <a:cs typeface="+mn-cs"/>
            </a:rPr>
            <a:t>事務事業の見直し等により取崩額を</a:t>
          </a:r>
          <a:r>
            <a:rPr kumimoji="1" lang="en-US" altLang="ja-JP" sz="1600" baseline="0">
              <a:solidFill>
                <a:schemeClr val="dk1"/>
              </a:solidFill>
              <a:effectLst/>
              <a:latin typeface="+mn-lt"/>
              <a:ea typeface="+mn-ea"/>
              <a:cs typeface="+mn-cs"/>
            </a:rPr>
            <a:t>R5</a:t>
          </a:r>
          <a:r>
            <a:rPr kumimoji="1" lang="ja-JP" altLang="en-US" sz="1600" baseline="0">
              <a:solidFill>
                <a:schemeClr val="dk1"/>
              </a:solidFill>
              <a:effectLst/>
              <a:latin typeface="+mn-lt"/>
              <a:ea typeface="+mn-ea"/>
              <a:cs typeface="+mn-cs"/>
            </a:rPr>
            <a:t>の</a:t>
          </a:r>
          <a:r>
            <a:rPr kumimoji="1" lang="en-US" altLang="ja-JP" sz="1600" baseline="0">
              <a:solidFill>
                <a:schemeClr val="dk1"/>
              </a:solidFill>
              <a:effectLst/>
              <a:latin typeface="+mn-lt"/>
              <a:ea typeface="+mn-ea"/>
              <a:cs typeface="+mn-cs"/>
            </a:rPr>
            <a:t>1,180</a:t>
          </a:r>
          <a:r>
            <a:rPr kumimoji="1" lang="ja-JP" altLang="en-US" sz="1600" baseline="0">
              <a:solidFill>
                <a:schemeClr val="dk1"/>
              </a:solidFill>
              <a:effectLst/>
              <a:latin typeface="+mn-lt"/>
              <a:ea typeface="+mn-ea"/>
              <a:cs typeface="+mn-cs"/>
            </a:rPr>
            <a:t>百万円から</a:t>
          </a:r>
          <a:r>
            <a:rPr kumimoji="1" lang="en-US" altLang="ja-JP" sz="1600">
              <a:solidFill>
                <a:schemeClr val="dk1"/>
              </a:solidFill>
              <a:effectLst/>
              <a:latin typeface="+mn-lt"/>
              <a:ea typeface="+mn-ea"/>
              <a:cs typeface="+mn-cs"/>
            </a:rPr>
            <a:t>598</a:t>
          </a:r>
          <a:r>
            <a:rPr kumimoji="1" lang="ja-JP" altLang="ja-JP" sz="1600">
              <a:solidFill>
                <a:schemeClr val="dk1"/>
              </a:solidFill>
              <a:effectLst/>
              <a:latin typeface="+mn-lt"/>
              <a:ea typeface="+mn-ea"/>
              <a:cs typeface="+mn-cs"/>
            </a:rPr>
            <a:t>百万円</a:t>
          </a:r>
          <a:r>
            <a:rPr kumimoji="1" lang="ja-JP" altLang="en-US" sz="1600">
              <a:solidFill>
                <a:schemeClr val="dk1"/>
              </a:solidFill>
              <a:effectLst/>
              <a:latin typeface="+mn-lt"/>
              <a:ea typeface="+mn-ea"/>
              <a:cs typeface="+mn-cs"/>
            </a:rPr>
            <a:t>に減少させたことに加え、</a:t>
          </a:r>
          <a:r>
            <a:rPr kumimoji="1" lang="ja-JP" altLang="ja-JP" sz="1600">
              <a:solidFill>
                <a:schemeClr val="dk1"/>
              </a:solidFill>
              <a:effectLst/>
              <a:latin typeface="+mn-lt"/>
              <a:ea typeface="+mn-ea"/>
              <a:cs typeface="+mn-cs"/>
            </a:rPr>
            <a:t>繰越金の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及び年度末までに発生した入札差金などの不用額で</a:t>
          </a:r>
          <a:r>
            <a:rPr kumimoji="1" lang="en-US" altLang="ja-JP" sz="1600">
              <a:solidFill>
                <a:schemeClr val="dk1"/>
              </a:solidFill>
              <a:effectLst/>
              <a:latin typeface="+mn-lt"/>
              <a:ea typeface="+mn-ea"/>
              <a:cs typeface="+mn-cs"/>
            </a:rPr>
            <a:t>645</a:t>
          </a:r>
          <a:r>
            <a:rPr kumimoji="1" lang="ja-JP" altLang="ja-JP" sz="1600">
              <a:solidFill>
                <a:schemeClr val="dk1"/>
              </a:solidFill>
              <a:effectLst/>
              <a:latin typeface="+mn-lt"/>
              <a:ea typeface="+mn-ea"/>
              <a:cs typeface="+mn-cs"/>
            </a:rPr>
            <a:t>百万円を</a:t>
          </a:r>
          <a:r>
            <a:rPr kumimoji="1" lang="ja-JP" altLang="en-US" sz="1600">
              <a:solidFill>
                <a:schemeClr val="dk1"/>
              </a:solidFill>
              <a:effectLst/>
              <a:latin typeface="+mn-lt"/>
              <a:ea typeface="+mn-ea"/>
              <a:cs typeface="+mn-cs"/>
            </a:rPr>
            <a:t>積み立てたことにより</a:t>
          </a:r>
          <a:r>
            <a:rPr kumimoji="1" lang="ja-JP" altLang="ja-JP" sz="1600">
              <a:solidFill>
                <a:schemeClr val="dk1"/>
              </a:solidFill>
              <a:effectLst/>
              <a:latin typeface="+mn-lt"/>
              <a:ea typeface="+mn-ea"/>
              <a:cs typeface="+mn-cs"/>
            </a:rPr>
            <a:t>、結果として前年</a:t>
          </a:r>
          <a:r>
            <a:rPr kumimoji="1" lang="ja-JP" altLang="en-US" sz="1600">
              <a:solidFill>
                <a:schemeClr val="dk1"/>
              </a:solidFill>
              <a:effectLst/>
              <a:latin typeface="+mn-lt"/>
              <a:ea typeface="+mn-ea"/>
              <a:cs typeface="+mn-cs"/>
            </a:rPr>
            <a:t>度</a:t>
          </a:r>
          <a:r>
            <a:rPr kumimoji="1" lang="ja-JP" altLang="ja-JP" sz="1600">
              <a:solidFill>
                <a:schemeClr val="dk1"/>
              </a:solidFill>
              <a:effectLst/>
              <a:latin typeface="+mn-lt"/>
              <a:ea typeface="+mn-ea"/>
              <a:cs typeface="+mn-cs"/>
            </a:rPr>
            <a:t>比</a:t>
          </a:r>
          <a:r>
            <a:rPr kumimoji="1" lang="en-US" altLang="ja-JP" sz="1600">
              <a:solidFill>
                <a:schemeClr val="dk1"/>
              </a:solidFill>
              <a:effectLst/>
              <a:latin typeface="+mn-lt"/>
              <a:ea typeface="+mn-ea"/>
              <a:cs typeface="+mn-cs"/>
            </a:rPr>
            <a:t>47</a:t>
          </a:r>
          <a:r>
            <a:rPr kumimoji="1" lang="ja-JP" altLang="ja-JP" sz="1600">
              <a:solidFill>
                <a:schemeClr val="dk1"/>
              </a:solidFill>
              <a:effectLst/>
              <a:latin typeface="+mn-lt"/>
              <a:ea typeface="+mn-ea"/>
              <a:cs typeface="+mn-cs"/>
            </a:rPr>
            <a:t>百万円の</a:t>
          </a:r>
          <a:r>
            <a:rPr kumimoji="1" lang="ja-JP" altLang="en-US" sz="1600">
              <a:solidFill>
                <a:schemeClr val="dk1"/>
              </a:solidFill>
              <a:effectLst/>
              <a:latin typeface="+mn-lt"/>
              <a:ea typeface="+mn-ea"/>
              <a:cs typeface="+mn-cs"/>
            </a:rPr>
            <a:t>増</a:t>
          </a:r>
          <a:r>
            <a:rPr kumimoji="1" lang="ja-JP" altLang="ja-JP" sz="1600">
              <a:solidFill>
                <a:schemeClr val="dk1"/>
              </a:solidFill>
              <a:effectLst/>
              <a:latin typeface="+mn-lt"/>
              <a:ea typeface="+mn-ea"/>
              <a:cs typeface="+mn-cs"/>
            </a:rPr>
            <a:t>となった。</a:t>
          </a:r>
          <a:endParaRPr lang="ja-JP" altLang="ja-JP" sz="1600">
            <a:effectLst/>
          </a:endParaRPr>
        </a:p>
        <a:p>
          <a:endParaRPr kumimoji="1" lang="en-US" altLang="ja-JP" sz="1600">
            <a:solidFill>
              <a:schemeClr val="dk1"/>
            </a:solidFill>
            <a:effectLst/>
            <a:latin typeface="+mn-lt"/>
            <a:ea typeface="+mn-ea"/>
            <a:cs typeface="+mn-cs"/>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年度間の財源不足の調整や災害等に備えるための財源として活用するとともに、</a:t>
          </a:r>
          <a:r>
            <a:rPr kumimoji="1" lang="ja-JP" altLang="en-US" sz="1600">
              <a:solidFill>
                <a:schemeClr val="dk1"/>
              </a:solidFill>
              <a:effectLst/>
              <a:latin typeface="+mn-lt"/>
              <a:ea typeface="+mn-ea"/>
              <a:cs typeface="+mn-cs"/>
            </a:rPr>
            <a:t>標準財政規模の約</a:t>
          </a:r>
          <a:r>
            <a:rPr kumimoji="1" lang="en-US" altLang="ja-JP" sz="1600">
              <a:solidFill>
                <a:schemeClr val="dk1"/>
              </a:solidFill>
              <a:effectLst/>
              <a:latin typeface="+mn-lt"/>
              <a:ea typeface="+mn-ea"/>
              <a:cs typeface="+mn-cs"/>
            </a:rPr>
            <a:t>5</a:t>
          </a:r>
          <a:r>
            <a:rPr kumimoji="1" lang="ja-JP" altLang="en-US" sz="1600">
              <a:solidFill>
                <a:schemeClr val="dk1"/>
              </a:solidFill>
              <a:effectLst/>
              <a:latin typeface="+mn-lt"/>
              <a:ea typeface="+mn-ea"/>
              <a:cs typeface="+mn-cs"/>
            </a:rPr>
            <a:t>％である</a:t>
          </a:r>
          <a:r>
            <a:rPr kumimoji="1" lang="ja-JP" altLang="ja-JP" sz="1600">
              <a:solidFill>
                <a:schemeClr val="dk1"/>
              </a:solidFill>
              <a:effectLst/>
              <a:latin typeface="+mn-lt"/>
              <a:ea typeface="+mn-ea"/>
              <a:cs typeface="+mn-cs"/>
            </a:rPr>
            <a:t>年度末残高</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億円以上を確保していく。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　</a:t>
          </a:r>
          <a:endParaRPr lang="ja-JP" altLang="ja-JP" sz="1600">
            <a:effectLst/>
          </a:endParaRPr>
        </a:p>
        <a:p>
          <a:r>
            <a:rPr kumimoji="1" lang="ja-JP" altLang="ja-JP" sz="1600">
              <a:solidFill>
                <a:schemeClr val="dk1"/>
              </a:solidFill>
              <a:effectLst/>
              <a:latin typeface="+mn-lt"/>
              <a:ea typeface="+mn-ea"/>
              <a:cs typeface="+mn-cs"/>
            </a:rPr>
            <a:t>　合併特例債</a:t>
          </a:r>
          <a:r>
            <a:rPr kumimoji="1" lang="ja-JP" altLang="en-US" sz="1600">
              <a:solidFill>
                <a:schemeClr val="dk1"/>
              </a:solidFill>
              <a:effectLst/>
              <a:latin typeface="+mn-lt"/>
              <a:ea typeface="+mn-ea"/>
              <a:cs typeface="+mn-cs"/>
            </a:rPr>
            <a:t>や</a:t>
          </a:r>
          <a:r>
            <a:rPr kumimoji="1" lang="ja-JP" altLang="ja-JP" sz="1600">
              <a:solidFill>
                <a:schemeClr val="dk1"/>
              </a:solidFill>
              <a:effectLst/>
              <a:latin typeface="+mn-lt"/>
              <a:ea typeface="+mn-ea"/>
              <a:cs typeface="+mn-cs"/>
            </a:rPr>
            <a:t>臨時財政対策債の償還のため</a:t>
          </a:r>
          <a:r>
            <a:rPr kumimoji="1" lang="en-US" altLang="ja-JP" sz="1600">
              <a:solidFill>
                <a:schemeClr val="dk1"/>
              </a:solidFill>
              <a:effectLst/>
              <a:latin typeface="+mn-lt"/>
              <a:ea typeface="+mn-ea"/>
              <a:cs typeface="+mn-cs"/>
            </a:rPr>
            <a:t>52</a:t>
          </a:r>
          <a:r>
            <a:rPr kumimoji="1" lang="ja-JP" altLang="ja-JP" sz="1600">
              <a:solidFill>
                <a:schemeClr val="dk1"/>
              </a:solidFill>
              <a:effectLst/>
              <a:latin typeface="+mn-lt"/>
              <a:ea typeface="+mn-ea"/>
              <a:cs typeface="+mn-cs"/>
            </a:rPr>
            <a:t>百万円を取り崩</a:t>
          </a:r>
          <a:r>
            <a:rPr kumimoji="1" lang="ja-JP" altLang="en-US" sz="1600">
              <a:solidFill>
                <a:schemeClr val="dk1"/>
              </a:solidFill>
              <a:effectLst/>
              <a:latin typeface="+mn-lt"/>
              <a:ea typeface="+mn-ea"/>
              <a:cs typeface="+mn-cs"/>
            </a:rPr>
            <a:t>す一方、</a:t>
          </a:r>
          <a:r>
            <a:rPr kumimoji="1" lang="ja-JP" altLang="ja-JP" sz="1600">
              <a:solidFill>
                <a:schemeClr val="dk1"/>
              </a:solidFill>
              <a:effectLst/>
              <a:latin typeface="+mn-lt"/>
              <a:ea typeface="+mn-ea"/>
              <a:cs typeface="+mn-cs"/>
            </a:rPr>
            <a:t>将来の起債償還に伴う公債費に対応するため</a:t>
          </a:r>
          <a:r>
            <a:rPr kumimoji="1" lang="en-US" altLang="ja-JP" sz="1600">
              <a:solidFill>
                <a:schemeClr val="dk1"/>
              </a:solidFill>
              <a:effectLst/>
              <a:latin typeface="+mn-lt"/>
              <a:ea typeface="+mn-ea"/>
              <a:cs typeface="+mn-cs"/>
            </a:rPr>
            <a:t>136</a:t>
          </a:r>
          <a:r>
            <a:rPr kumimoji="1" lang="ja-JP" altLang="ja-JP" sz="1600">
              <a:solidFill>
                <a:schemeClr val="dk1"/>
              </a:solidFill>
              <a:effectLst/>
              <a:latin typeface="+mn-lt"/>
              <a:ea typeface="+mn-ea"/>
              <a:cs typeface="+mn-cs"/>
            </a:rPr>
            <a:t>百万円を積み立てたことにより、前年</a:t>
          </a:r>
          <a:r>
            <a:rPr kumimoji="1" lang="ja-JP" altLang="en-US" sz="1600">
              <a:solidFill>
                <a:schemeClr val="dk1"/>
              </a:solidFill>
              <a:effectLst/>
              <a:latin typeface="+mn-lt"/>
              <a:ea typeface="+mn-ea"/>
              <a:cs typeface="+mn-cs"/>
            </a:rPr>
            <a:t>度</a:t>
          </a:r>
          <a:r>
            <a:rPr kumimoji="1" lang="ja-JP" altLang="ja-JP" sz="1600">
              <a:solidFill>
                <a:schemeClr val="dk1"/>
              </a:solidFill>
              <a:effectLst/>
              <a:latin typeface="+mn-lt"/>
              <a:ea typeface="+mn-ea"/>
              <a:cs typeface="+mn-cs"/>
            </a:rPr>
            <a:t>比</a:t>
          </a:r>
          <a:r>
            <a:rPr kumimoji="1" lang="en-US" altLang="ja-JP" sz="1600">
              <a:solidFill>
                <a:schemeClr val="dk1"/>
              </a:solidFill>
              <a:effectLst/>
              <a:latin typeface="+mn-lt"/>
              <a:ea typeface="+mn-ea"/>
              <a:cs typeface="+mn-cs"/>
            </a:rPr>
            <a:t>84</a:t>
          </a:r>
          <a:r>
            <a:rPr kumimoji="1" lang="ja-JP" altLang="ja-JP" sz="1600">
              <a:solidFill>
                <a:schemeClr val="dk1"/>
              </a:solidFill>
              <a:effectLst/>
              <a:latin typeface="+mn-lt"/>
              <a:ea typeface="+mn-ea"/>
              <a:cs typeface="+mn-cs"/>
            </a:rPr>
            <a:t>百万円の</a:t>
          </a:r>
          <a:r>
            <a:rPr kumimoji="1" lang="ja-JP" altLang="en-US" sz="1600">
              <a:solidFill>
                <a:schemeClr val="dk1"/>
              </a:solidFill>
              <a:effectLst/>
              <a:latin typeface="+mn-lt"/>
              <a:ea typeface="+mn-ea"/>
              <a:cs typeface="+mn-cs"/>
            </a:rPr>
            <a:t>増</a:t>
          </a:r>
          <a:r>
            <a:rPr kumimoji="1" lang="ja-JP" altLang="ja-JP" sz="1600">
              <a:solidFill>
                <a:schemeClr val="dk1"/>
              </a:solidFill>
              <a:effectLst/>
              <a:latin typeface="+mn-lt"/>
              <a:ea typeface="+mn-ea"/>
              <a:cs typeface="+mn-cs"/>
            </a:rPr>
            <a:t>となった。</a:t>
          </a:r>
          <a:endParaRPr lang="ja-JP" altLang="ja-JP" sz="1600">
            <a:effectLst/>
          </a:endParaRPr>
        </a:p>
        <a:p>
          <a:endParaRPr kumimoji="1" lang="en-US" altLang="ja-JP" sz="1600">
            <a:solidFill>
              <a:schemeClr val="dk1"/>
            </a:solidFill>
            <a:effectLst/>
            <a:latin typeface="+mn-lt"/>
            <a:ea typeface="+mn-ea"/>
            <a:cs typeface="+mn-cs"/>
          </a:endParaRPr>
        </a:p>
        <a:p>
          <a:r>
            <a:rPr kumimoji="1" lang="ja-JP" altLang="ja-JP" sz="1600">
              <a:solidFill>
                <a:schemeClr val="dk1"/>
              </a:solidFill>
              <a:effectLst/>
              <a:latin typeface="+mn-lt"/>
              <a:ea typeface="+mn-ea"/>
              <a:cs typeface="+mn-cs"/>
            </a:rPr>
            <a:t>（今後の方針）　</a:t>
          </a:r>
          <a:endParaRPr lang="ja-JP" altLang="ja-JP" sz="1600">
            <a:effectLst/>
          </a:endParaRPr>
        </a:p>
        <a:p>
          <a:r>
            <a:rPr kumimoji="1" lang="ja-JP" altLang="ja-JP" sz="1600">
              <a:solidFill>
                <a:schemeClr val="dk1"/>
              </a:solidFill>
              <a:effectLst/>
              <a:latin typeface="+mn-lt"/>
              <a:ea typeface="+mn-ea"/>
              <a:cs typeface="+mn-cs"/>
            </a:rPr>
            <a:t>　積立て可能な財源が生じた場合は積立てを行うことにより、起債の償還財源を確保し</a:t>
          </a:r>
          <a:r>
            <a:rPr kumimoji="1" lang="ja-JP" altLang="en-US"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負担の平準化を図る。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80,418
74,796
230.70
40,572,810
39,872,300
640,011
21,535,579
40,947,948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年度の財政力指数については、</a:t>
          </a:r>
          <a:r>
            <a:rPr kumimoji="1" lang="en-US" altLang="ja-JP" sz="1100" b="0">
              <a:solidFill>
                <a:schemeClr val="dk1"/>
              </a:solidFill>
              <a:effectLst/>
              <a:latin typeface="+mn-lt"/>
              <a:ea typeface="+mn-ea"/>
              <a:cs typeface="+mn-cs"/>
            </a:rPr>
            <a:t>R6</a:t>
          </a:r>
          <a:r>
            <a:rPr kumimoji="1" lang="ja-JP" altLang="en-US" sz="1100" b="0">
              <a:solidFill>
                <a:schemeClr val="dk1"/>
              </a:solidFill>
              <a:effectLst/>
              <a:latin typeface="+mn-lt"/>
              <a:ea typeface="+mn-ea"/>
              <a:cs typeface="+mn-cs"/>
            </a:rPr>
            <a:t>（単年度）の普通交付税及び税収等が</a:t>
          </a:r>
          <a:r>
            <a:rPr kumimoji="1" lang="en-US" altLang="ja-JP" sz="1100" b="0">
              <a:solidFill>
                <a:schemeClr val="dk1"/>
              </a:solidFill>
              <a:effectLst/>
              <a:latin typeface="+mn-lt"/>
              <a:ea typeface="+mn-ea"/>
              <a:cs typeface="+mn-cs"/>
            </a:rPr>
            <a:t>R3</a:t>
          </a:r>
          <a:r>
            <a:rPr kumimoji="1" lang="ja-JP" altLang="en-US" sz="1100" b="0">
              <a:solidFill>
                <a:schemeClr val="dk1"/>
              </a:solidFill>
              <a:effectLst/>
              <a:latin typeface="+mn-lt"/>
              <a:ea typeface="+mn-ea"/>
              <a:cs typeface="+mn-cs"/>
            </a:rPr>
            <a:t>を上回ったことにより、</a:t>
          </a:r>
          <a:r>
            <a:rPr kumimoji="1" lang="ja-JP" altLang="ja-JP" sz="1100" b="0">
              <a:solidFill>
                <a:schemeClr val="dk1"/>
              </a:solidFill>
              <a:effectLst/>
              <a:latin typeface="+mn-lt"/>
              <a:ea typeface="+mn-ea"/>
              <a:cs typeface="+mn-cs"/>
            </a:rPr>
            <a:t>前年度比</a:t>
          </a:r>
          <a:r>
            <a:rPr kumimoji="1" lang="en-US" altLang="ja-JP" sz="1100" b="0">
              <a:solidFill>
                <a:schemeClr val="dk1"/>
              </a:solidFill>
              <a:effectLst/>
              <a:latin typeface="+mn-lt"/>
              <a:ea typeface="+mn-ea"/>
              <a:cs typeface="+mn-cs"/>
            </a:rPr>
            <a:t>0.02</a:t>
          </a:r>
          <a:r>
            <a:rPr kumimoji="1" lang="ja-JP" altLang="ja-JP" sz="1100" b="0">
              <a:solidFill>
                <a:schemeClr val="dk1"/>
              </a:solidFill>
              <a:effectLst/>
              <a:latin typeface="+mn-lt"/>
              <a:ea typeface="+mn-ea"/>
              <a:cs typeface="+mn-cs"/>
            </a:rPr>
            <a:t>ポイント減の</a:t>
          </a:r>
          <a:r>
            <a:rPr kumimoji="1" lang="en-US" altLang="ja-JP" sz="1100" b="0">
              <a:solidFill>
                <a:schemeClr val="dk1"/>
              </a:solidFill>
              <a:effectLst/>
              <a:latin typeface="+mn-lt"/>
              <a:ea typeface="+mn-ea"/>
              <a:cs typeface="+mn-cs"/>
            </a:rPr>
            <a:t>0.71</a:t>
          </a:r>
          <a:r>
            <a:rPr kumimoji="1" lang="ja-JP" altLang="ja-JP" sz="1100" b="0">
              <a:solidFill>
                <a:schemeClr val="dk1"/>
              </a:solidFill>
              <a:effectLst/>
              <a:latin typeface="+mn-lt"/>
              <a:ea typeface="+mn-ea"/>
              <a:cs typeface="+mn-cs"/>
            </a:rPr>
            <a:t>となった。引き続き</a:t>
          </a:r>
          <a:r>
            <a:rPr kumimoji="1" lang="ja-JP" altLang="ja-JP" sz="1100" baseline="0">
              <a:solidFill>
                <a:schemeClr val="dk1"/>
              </a:solidFill>
              <a:effectLst/>
              <a:latin typeface="+mn-lt"/>
              <a:ea typeface="+mn-ea"/>
              <a:cs typeface="+mn-cs"/>
            </a:rPr>
            <a:t>全国、県平均を上回り、類似団体内平均値を</a:t>
          </a:r>
          <a:r>
            <a:rPr kumimoji="1" lang="en-US" altLang="ja-JP" sz="1100" baseline="0">
              <a:solidFill>
                <a:schemeClr val="dk1"/>
              </a:solidFill>
              <a:effectLst/>
              <a:latin typeface="+mn-lt"/>
              <a:ea typeface="+mn-ea"/>
              <a:cs typeface="+mn-cs"/>
            </a:rPr>
            <a:t>0.01</a:t>
          </a:r>
          <a:r>
            <a:rPr kumimoji="1" lang="ja-JP" altLang="ja-JP" sz="1100" baseline="0">
              <a:solidFill>
                <a:schemeClr val="dk1"/>
              </a:solidFill>
              <a:effectLst/>
              <a:latin typeface="+mn-lt"/>
              <a:ea typeface="+mn-ea"/>
              <a:cs typeface="+mn-cs"/>
            </a:rPr>
            <a:t>ポイント上回る結果となった。</a:t>
          </a:r>
          <a:endParaRPr lang="ja-JP" altLang="ja-JP" sz="1100">
            <a:effectLst/>
          </a:endParaRPr>
        </a:p>
        <a:p>
          <a:pPr eaLnBrk="1" fontAlgn="auto" latinLnBrk="0" hangingPunct="1"/>
          <a:r>
            <a:rPr kumimoji="1" lang="ja-JP" altLang="ja-JP" sz="1100" baseline="0">
              <a:solidFill>
                <a:schemeClr val="dk1"/>
              </a:solidFill>
              <a:effectLst/>
              <a:latin typeface="+mn-lt"/>
              <a:ea typeface="+mn-ea"/>
              <a:cs typeface="+mn-cs"/>
            </a:rPr>
            <a:t>　税収の確保のため企業誘致を推進するとともに</a:t>
          </a:r>
          <a:r>
            <a:rPr kumimoji="1" lang="ja-JP" altLang="en-US" sz="1100" baseline="0">
              <a:solidFill>
                <a:schemeClr val="dk1"/>
              </a:solidFill>
              <a:effectLst/>
              <a:latin typeface="+mn-lt"/>
              <a:ea typeface="+mn-ea"/>
              <a:cs typeface="+mn-cs"/>
            </a:rPr>
            <a:t>、口座振替やコンビニ収納、</a:t>
          </a:r>
          <a:r>
            <a:rPr kumimoji="1" lang="ja-JP" altLang="ja-JP" sz="1100" baseline="0">
              <a:solidFill>
                <a:schemeClr val="dk1"/>
              </a:solidFill>
              <a:effectLst/>
              <a:latin typeface="+mn-lt"/>
              <a:ea typeface="+mn-ea"/>
              <a:cs typeface="+mn-cs"/>
            </a:rPr>
            <a:t>スマホアプリ</a:t>
          </a:r>
          <a:r>
            <a:rPr kumimoji="1" lang="ja-JP" altLang="en-US" sz="1100" baseline="0">
              <a:solidFill>
                <a:schemeClr val="dk1"/>
              </a:solidFill>
              <a:effectLst/>
              <a:latin typeface="+mn-lt"/>
              <a:ea typeface="+mn-ea"/>
              <a:cs typeface="+mn-cs"/>
            </a:rPr>
            <a:t>での対応のほか、令和</a:t>
          </a:r>
          <a:r>
            <a:rPr kumimoji="1" lang="en-US" altLang="ja-JP" sz="1100" baseline="0">
              <a:solidFill>
                <a:schemeClr val="dk1"/>
              </a:solidFill>
              <a:effectLst/>
              <a:latin typeface="+mn-lt"/>
              <a:ea typeface="+mn-ea"/>
              <a:cs typeface="+mn-cs"/>
            </a:rPr>
            <a:t>7</a:t>
          </a:r>
          <a:r>
            <a:rPr kumimoji="1" lang="ja-JP" altLang="en-US"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10</a:t>
          </a:r>
          <a:r>
            <a:rPr kumimoji="1" lang="ja-JP" altLang="en-US" sz="1100" baseline="0">
              <a:solidFill>
                <a:schemeClr val="dk1"/>
              </a:solidFill>
              <a:effectLst/>
              <a:latin typeface="+mn-lt"/>
              <a:ea typeface="+mn-ea"/>
              <a:cs typeface="+mn-cs"/>
            </a:rPr>
            <a:t>月からは</a:t>
          </a:r>
          <a:r>
            <a:rPr kumimoji="1" lang="en-US" altLang="ja-JP" sz="1100" baseline="0">
              <a:solidFill>
                <a:schemeClr val="dk1"/>
              </a:solidFill>
              <a:effectLst/>
              <a:latin typeface="+mn-lt"/>
              <a:ea typeface="+mn-ea"/>
              <a:cs typeface="+mn-cs"/>
            </a:rPr>
            <a:t>WEB</a:t>
          </a:r>
          <a:r>
            <a:rPr kumimoji="1" lang="ja-JP" altLang="en-US" sz="1100" baseline="0">
              <a:solidFill>
                <a:schemeClr val="dk1"/>
              </a:solidFill>
              <a:effectLst/>
              <a:latin typeface="+mn-lt"/>
              <a:ea typeface="+mn-ea"/>
              <a:cs typeface="+mn-cs"/>
            </a:rPr>
            <a:t>上での口座振替の受付を開始するなど</a:t>
          </a:r>
          <a:r>
            <a:rPr kumimoji="1" lang="ja-JP" altLang="ja-JP" sz="1100" baseline="0">
              <a:solidFill>
                <a:schemeClr val="dk1"/>
              </a:solidFill>
              <a:effectLst/>
              <a:latin typeface="+mn-lt"/>
              <a:ea typeface="+mn-ea"/>
              <a:cs typeface="+mn-cs"/>
            </a:rPr>
            <a:t>収納率の向上</a:t>
          </a:r>
          <a:r>
            <a:rPr kumimoji="1" lang="ja-JP" altLang="en-US" sz="1100" baseline="0">
              <a:solidFill>
                <a:schemeClr val="dk1"/>
              </a:solidFill>
              <a:effectLst/>
              <a:latin typeface="+mn-lt"/>
              <a:ea typeface="+mn-ea"/>
              <a:cs typeface="+mn-cs"/>
            </a:rPr>
            <a:t>に取り組んでおり</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今後も引き続き</a:t>
          </a:r>
          <a:r>
            <a:rPr kumimoji="1" lang="ja-JP" altLang="ja-JP" sz="1100" baseline="0">
              <a:solidFill>
                <a:schemeClr val="dk1"/>
              </a:solidFill>
              <a:effectLst/>
              <a:latin typeface="+mn-lt"/>
              <a:ea typeface="+mn-ea"/>
              <a:cs typeface="+mn-cs"/>
            </a:rPr>
            <a:t>自主財源比率の向上に努める。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年度の経常収支比率については、前年度比</a:t>
          </a:r>
          <a:r>
            <a:rPr kumimoji="1" lang="en-US" altLang="ja-JP" sz="1100" b="0">
              <a:solidFill>
                <a:schemeClr val="dk1"/>
              </a:solidFill>
              <a:effectLst/>
              <a:latin typeface="+mn-lt"/>
              <a:ea typeface="+mn-ea"/>
              <a:cs typeface="+mn-cs"/>
            </a:rPr>
            <a:t>1.5</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減</a:t>
          </a:r>
          <a:r>
            <a:rPr kumimoji="1" lang="ja-JP" altLang="ja-JP" sz="1100" b="0">
              <a:solidFill>
                <a:schemeClr val="dk1"/>
              </a:solidFill>
              <a:effectLst/>
              <a:latin typeface="+mn-lt"/>
              <a:ea typeface="+mn-ea"/>
              <a:cs typeface="+mn-cs"/>
            </a:rPr>
            <a:t>の</a:t>
          </a:r>
          <a:r>
            <a:rPr kumimoji="1" lang="en-US" altLang="ja-JP" sz="1100" b="0">
              <a:solidFill>
                <a:schemeClr val="dk1"/>
              </a:solidFill>
              <a:effectLst/>
              <a:latin typeface="+mn-lt"/>
              <a:ea typeface="+mn-ea"/>
              <a:cs typeface="+mn-cs"/>
            </a:rPr>
            <a:t>93.5</a:t>
          </a:r>
          <a:r>
            <a:rPr kumimoji="1" lang="ja-JP" altLang="ja-JP" sz="1100" b="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主な要因として、</a:t>
          </a:r>
          <a:r>
            <a:rPr lang="ja-JP" altLang="en-US" sz="1100">
              <a:solidFill>
                <a:schemeClr val="dk1"/>
              </a:solidFill>
              <a:effectLst/>
              <a:latin typeface="+mn-lt"/>
              <a:ea typeface="+mn-ea"/>
              <a:cs typeface="+mn-cs"/>
            </a:rPr>
            <a:t>給与改定や定年退職者増による手当の増等に伴う人件費、労務費等の上昇に伴う物件費、清掃組合への負担金増に伴う補助費等の増加により</a:t>
          </a:r>
          <a:r>
            <a:rPr lang="ja-JP" altLang="ja-JP" sz="1100">
              <a:solidFill>
                <a:schemeClr val="dk1"/>
              </a:solidFill>
              <a:effectLst/>
              <a:latin typeface="+mn-lt"/>
              <a:ea typeface="+mn-ea"/>
              <a:cs typeface="+mn-cs"/>
            </a:rPr>
            <a:t>、分</a:t>
          </a:r>
          <a:r>
            <a:rPr lang="ja-JP" altLang="en-US" sz="1100">
              <a:solidFill>
                <a:schemeClr val="dk1"/>
              </a:solidFill>
              <a:effectLst/>
              <a:latin typeface="+mn-lt"/>
              <a:ea typeface="+mn-ea"/>
              <a:cs typeface="+mn-cs"/>
            </a:rPr>
            <a:t>子</a:t>
          </a:r>
          <a:r>
            <a:rPr lang="ja-JP" altLang="ja-JP" sz="1100">
              <a:solidFill>
                <a:schemeClr val="dk1"/>
              </a:solidFill>
              <a:effectLst/>
              <a:latin typeface="+mn-lt"/>
              <a:ea typeface="+mn-ea"/>
              <a:cs typeface="+mn-cs"/>
            </a:rPr>
            <a:t>である経常</a:t>
          </a:r>
          <a:r>
            <a:rPr lang="ja-JP" altLang="en-US" sz="1100">
              <a:solidFill>
                <a:schemeClr val="dk1"/>
              </a:solidFill>
              <a:effectLst/>
              <a:latin typeface="+mn-lt"/>
              <a:ea typeface="+mn-ea"/>
              <a:cs typeface="+mn-cs"/>
            </a:rPr>
            <a:t>経費充当</a:t>
          </a:r>
          <a:r>
            <a:rPr lang="ja-JP" altLang="ja-JP" sz="1100">
              <a:solidFill>
                <a:schemeClr val="dk1"/>
              </a:solidFill>
              <a:effectLst/>
              <a:latin typeface="+mn-lt"/>
              <a:ea typeface="+mn-ea"/>
              <a:cs typeface="+mn-cs"/>
            </a:rPr>
            <a:t>一般財源等は</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普通交付税や地方特例交付金、地方消費税交付金など税関係交付金</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により、分</a:t>
          </a:r>
          <a:r>
            <a:rPr lang="ja-JP" altLang="en-US" sz="1100">
              <a:solidFill>
                <a:schemeClr val="dk1"/>
              </a:solidFill>
              <a:effectLst/>
              <a:latin typeface="+mn-lt"/>
              <a:ea typeface="+mn-ea"/>
              <a:cs typeface="+mn-cs"/>
            </a:rPr>
            <a:t>母</a:t>
          </a:r>
          <a:r>
            <a:rPr lang="ja-JP" altLang="ja-JP" sz="1100">
              <a:solidFill>
                <a:schemeClr val="dk1"/>
              </a:solidFill>
              <a:effectLst/>
              <a:latin typeface="+mn-lt"/>
              <a:ea typeface="+mn-ea"/>
              <a:cs typeface="+mn-cs"/>
            </a:rPr>
            <a:t>である経常一般財源等</a:t>
          </a:r>
          <a:r>
            <a:rPr lang="ja-JP" altLang="en-US" sz="1100">
              <a:solidFill>
                <a:schemeClr val="dk1"/>
              </a:solidFill>
              <a:effectLst/>
              <a:latin typeface="+mn-lt"/>
              <a:ea typeface="+mn-ea"/>
              <a:cs typeface="+mn-cs"/>
            </a:rPr>
            <a:t>総額</a:t>
          </a:r>
          <a:r>
            <a:rPr lang="ja-JP" altLang="ja-JP" sz="1100">
              <a:solidFill>
                <a:schemeClr val="dk1"/>
              </a:solidFill>
              <a:effectLst/>
              <a:latin typeface="+mn-lt"/>
              <a:ea typeface="+mn-ea"/>
              <a:cs typeface="+mn-cs"/>
            </a:rPr>
            <a:t>は増加した。分子の増加より分母の増加が大きかったため、前年度に比べ改善</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p>
        <a:p>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64</xdr:row>
      <xdr:rowOff>123825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0613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759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95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950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126065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159402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年度の人口</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人当たり人件費・物件費等決算額については、前年度比</a:t>
          </a:r>
          <a:r>
            <a:rPr kumimoji="1" lang="en-US" altLang="ja-JP" sz="1100" b="0">
              <a:solidFill>
                <a:schemeClr val="dk1"/>
              </a:solidFill>
              <a:effectLst/>
              <a:latin typeface="+mn-lt"/>
              <a:ea typeface="+mn-ea"/>
              <a:cs typeface="+mn-cs"/>
            </a:rPr>
            <a:t>12,177</a:t>
          </a:r>
          <a:r>
            <a:rPr kumimoji="1" lang="ja-JP" altLang="ja-JP" sz="1100" b="0">
              <a:solidFill>
                <a:schemeClr val="dk1"/>
              </a:solidFill>
              <a:effectLst/>
              <a:latin typeface="+mn-lt"/>
              <a:ea typeface="+mn-ea"/>
              <a:cs typeface="+mn-cs"/>
            </a:rPr>
            <a:t>円増の</a:t>
          </a:r>
          <a:r>
            <a:rPr kumimoji="1" lang="en-US" altLang="ja-JP" sz="1100" b="0">
              <a:solidFill>
                <a:schemeClr val="dk1"/>
              </a:solidFill>
              <a:effectLst/>
              <a:latin typeface="+mn-lt"/>
              <a:ea typeface="+mn-ea"/>
              <a:cs typeface="+mn-cs"/>
            </a:rPr>
            <a:t>149,255</a:t>
          </a:r>
          <a:r>
            <a:rPr kumimoji="1" lang="ja-JP" altLang="ja-JP" sz="1100" b="0">
              <a:solidFill>
                <a:schemeClr val="dk1"/>
              </a:solidFill>
              <a:effectLst/>
              <a:latin typeface="+mn-lt"/>
              <a:ea typeface="+mn-ea"/>
              <a:cs typeface="+mn-cs"/>
            </a:rPr>
            <a:t>円となった。主な原因として、人件費については人事院勧告</a:t>
          </a:r>
          <a:r>
            <a:rPr kumimoji="1" lang="ja-JP" altLang="en-US" sz="1100" b="0">
              <a:solidFill>
                <a:schemeClr val="dk1"/>
              </a:solidFill>
              <a:effectLst/>
              <a:latin typeface="+mn-lt"/>
              <a:ea typeface="+mn-ea"/>
              <a:cs typeface="+mn-cs"/>
            </a:rPr>
            <a:t>に基づく</a:t>
          </a:r>
          <a:r>
            <a:rPr kumimoji="1" lang="ja-JP" altLang="ja-JP" sz="1100" b="0">
              <a:solidFill>
                <a:schemeClr val="dk1"/>
              </a:solidFill>
              <a:effectLst/>
              <a:latin typeface="+mn-lt"/>
              <a:ea typeface="+mn-ea"/>
              <a:cs typeface="+mn-cs"/>
            </a:rPr>
            <a:t>給与改定</a:t>
          </a:r>
          <a:r>
            <a:rPr kumimoji="1" lang="ja-JP" altLang="en-US" sz="1100" b="0">
              <a:solidFill>
                <a:schemeClr val="dk1"/>
              </a:solidFill>
              <a:effectLst/>
              <a:latin typeface="+mn-lt"/>
              <a:ea typeface="+mn-ea"/>
              <a:cs typeface="+mn-cs"/>
            </a:rPr>
            <a:t>や</a:t>
          </a:r>
          <a:r>
            <a:rPr lang="ja-JP" altLang="ja-JP" sz="1100">
              <a:solidFill>
                <a:schemeClr val="dk1"/>
              </a:solidFill>
              <a:effectLst/>
              <a:latin typeface="+mn-lt"/>
              <a:ea typeface="+mn-ea"/>
              <a:cs typeface="+mn-cs"/>
            </a:rPr>
            <a:t>会計年度任用職員の勤勉手当支給開始</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により増加した。</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物件費については</a:t>
          </a:r>
          <a:r>
            <a:rPr lang="ja-JP" altLang="ja-JP" sz="1100">
              <a:solidFill>
                <a:schemeClr val="dk1"/>
              </a:solidFill>
              <a:effectLst/>
              <a:latin typeface="+mn-lt"/>
              <a:ea typeface="+mn-ea"/>
              <a:cs typeface="+mn-cs"/>
            </a:rPr>
            <a:t>労務費等の上昇に加え、</a:t>
          </a:r>
          <a:r>
            <a:rPr lang="ja-JP" altLang="en-US" sz="1100">
              <a:solidFill>
                <a:schemeClr val="dk1"/>
              </a:solidFill>
              <a:effectLst/>
              <a:latin typeface="+mn-lt"/>
              <a:ea typeface="+mn-ea"/>
              <a:cs typeface="+mn-cs"/>
            </a:rPr>
            <a:t>小学校の指導用</a:t>
          </a:r>
          <a:r>
            <a:rPr lang="ja-JP" altLang="ja-JP" sz="1100">
              <a:solidFill>
                <a:schemeClr val="dk1"/>
              </a:solidFill>
              <a:effectLst/>
              <a:latin typeface="+mn-lt"/>
              <a:ea typeface="+mn-ea"/>
              <a:cs typeface="+mn-cs"/>
            </a:rPr>
            <a:t>教科書購入</a:t>
          </a:r>
          <a:r>
            <a:rPr lang="ja-JP" altLang="en-US" sz="1100">
              <a:solidFill>
                <a:schemeClr val="dk1"/>
              </a:solidFill>
              <a:effectLst/>
              <a:latin typeface="+mn-lt"/>
              <a:ea typeface="+mn-ea"/>
              <a:cs typeface="+mn-cs"/>
            </a:rPr>
            <a:t>費用</a:t>
          </a:r>
          <a:r>
            <a:rPr lang="ja-JP" altLang="ja-JP" sz="1100">
              <a:solidFill>
                <a:schemeClr val="dk1"/>
              </a:solidFill>
              <a:effectLst/>
              <a:latin typeface="+mn-lt"/>
              <a:ea typeface="+mn-ea"/>
              <a:cs typeface="+mn-cs"/>
            </a:rPr>
            <a:t>や駅間シャトルバス</a:t>
          </a:r>
          <a:r>
            <a:rPr lang="ja-JP" altLang="en-US" sz="1100">
              <a:solidFill>
                <a:schemeClr val="dk1"/>
              </a:solidFill>
              <a:effectLst/>
              <a:latin typeface="+mn-lt"/>
              <a:ea typeface="+mn-ea"/>
              <a:cs typeface="+mn-cs"/>
            </a:rPr>
            <a:t>の運行経費等により増加した。</a:t>
          </a:r>
          <a:endParaRPr lang="ja-JP" altLang="ja-JP" sz="1100">
            <a:effectLst/>
          </a:endParaRPr>
        </a:p>
        <a:p>
          <a:r>
            <a:rPr kumimoji="1" lang="ja-JP" altLang="ja-JP" sz="1100">
              <a:solidFill>
                <a:schemeClr val="dk1"/>
              </a:solidFill>
              <a:effectLst/>
              <a:latin typeface="+mn-lt"/>
              <a:ea typeface="+mn-ea"/>
              <a:cs typeface="+mn-cs"/>
            </a:rPr>
            <a:t>　なお、類似団体平均、全国平均、福井県平均のいずれも下回っているが、引き続き事務事業の見直し</a:t>
          </a:r>
          <a:r>
            <a:rPr kumimoji="1" lang="ja-JP" altLang="en-US" sz="1100">
              <a:solidFill>
                <a:schemeClr val="dk1"/>
              </a:solidFill>
              <a:effectLst/>
              <a:latin typeface="+mn-lt"/>
              <a:ea typeface="+mn-ea"/>
              <a:cs typeface="+mn-cs"/>
            </a:rPr>
            <a:t>や効率化、デジタル化を</a:t>
          </a:r>
          <a:r>
            <a:rPr kumimoji="1" lang="ja-JP" altLang="ja-JP" sz="1100">
              <a:solidFill>
                <a:schemeClr val="dk1"/>
              </a:solidFill>
              <a:effectLst/>
              <a:latin typeface="+mn-lt"/>
              <a:ea typeface="+mn-ea"/>
              <a:cs typeface="+mn-cs"/>
            </a:rPr>
            <a:t>推進</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39998</xdr:rowOff>
    </xdr:from>
    <xdr:to>
      <xdr:col>23</xdr:col>
      <xdr:colOff>133350</xdr:colOff>
      <xdr:row>82</xdr:row>
      <xdr:rowOff>137940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8898"/>
          <a:ext cx="838200" cy="9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16607</xdr:rowOff>
    </xdr:from>
    <xdr:to>
      <xdr:col>19</xdr:col>
      <xdr:colOff>133350</xdr:colOff>
      <xdr:row>82</xdr:row>
      <xdr:rowOff>39998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5507"/>
          <a:ext cx="889000" cy="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137979</xdr:rowOff>
    </xdr:from>
    <xdr:to>
      <xdr:col>15</xdr:col>
      <xdr:colOff>82550</xdr:colOff>
      <xdr:row>82</xdr:row>
      <xdr:rowOff>16607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5429"/>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81161</xdr:rowOff>
    </xdr:from>
    <xdr:to>
      <xdr:col>11</xdr:col>
      <xdr:colOff>31750</xdr:colOff>
      <xdr:row>81</xdr:row>
      <xdr:rowOff>137979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8611"/>
          <a:ext cx="889000" cy="5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87140</xdr:rowOff>
    </xdr:from>
    <xdr:to>
      <xdr:col>23</xdr:col>
      <xdr:colOff>184150</xdr:colOff>
      <xdr:row>83</xdr:row>
      <xdr:rowOff>17290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103667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160648</xdr:rowOff>
    </xdr:from>
    <xdr:to>
      <xdr:col>19</xdr:col>
      <xdr:colOff>184150</xdr:colOff>
      <xdr:row>82</xdr:row>
      <xdr:rowOff>90798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137257</xdr:rowOff>
    </xdr:from>
    <xdr:to>
      <xdr:col>15</xdr:col>
      <xdr:colOff>133350</xdr:colOff>
      <xdr:row>82</xdr:row>
      <xdr:rowOff>67407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77584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87179</xdr:rowOff>
    </xdr:from>
    <xdr:to>
      <xdr:col>11</xdr:col>
      <xdr:colOff>82550</xdr:colOff>
      <xdr:row>82</xdr:row>
      <xdr:rowOff>17329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27506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30361</xdr:rowOff>
    </xdr:from>
    <xdr:to>
      <xdr:col>7</xdr:col>
      <xdr:colOff>31750</xdr:colOff>
      <xdr:row>81</xdr:row>
      <xdr:rowOff>131961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年度のラスパイレイス指数については、前年度比</a:t>
          </a:r>
          <a:r>
            <a:rPr kumimoji="1" lang="en-US" altLang="ja-JP" sz="1100" b="0">
              <a:solidFill>
                <a:schemeClr val="dk1"/>
              </a:solidFill>
              <a:effectLst/>
              <a:latin typeface="+mn-lt"/>
              <a:ea typeface="+mn-ea"/>
              <a:cs typeface="+mn-cs"/>
            </a:rPr>
            <a:t>0.4</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増</a:t>
          </a:r>
          <a:r>
            <a:rPr kumimoji="1" lang="ja-JP" altLang="ja-JP" sz="1100" b="0">
              <a:solidFill>
                <a:schemeClr val="dk1"/>
              </a:solidFill>
              <a:effectLst/>
              <a:latin typeface="+mn-lt"/>
              <a:ea typeface="+mn-ea"/>
              <a:cs typeface="+mn-cs"/>
            </a:rPr>
            <a:t>の</a:t>
          </a:r>
          <a:r>
            <a:rPr kumimoji="1" lang="en-US" altLang="ja-JP" sz="1100" b="0">
              <a:solidFill>
                <a:schemeClr val="dk1"/>
              </a:solidFill>
              <a:effectLst/>
              <a:latin typeface="+mn-lt"/>
              <a:ea typeface="+mn-ea"/>
              <a:cs typeface="+mn-cs"/>
            </a:rPr>
            <a:t>99.6</a:t>
          </a:r>
          <a:r>
            <a:rPr kumimoji="1" lang="ja-JP" altLang="ja-JP" sz="1100" b="0">
              <a:solidFill>
                <a:schemeClr val="dk1"/>
              </a:solidFill>
              <a:effectLst/>
              <a:latin typeface="+mn-lt"/>
              <a:ea typeface="+mn-ea"/>
              <a:cs typeface="+mn-cs"/>
            </a:rPr>
            <a:t>となった。　</a:t>
          </a:r>
          <a:endParaRPr lang="ja-JP" altLang="ja-JP" sz="1200">
            <a:effectLst/>
          </a:endParaRPr>
        </a:p>
        <a:p>
          <a:r>
            <a:rPr kumimoji="1" lang="ja-JP" altLang="ja-JP" sz="1100" b="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を超えないよう給与水準を維持していく。</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rgbClr val="FF0000"/>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年度の人口</a:t>
          </a:r>
          <a:r>
            <a:rPr kumimoji="1" lang="en-US" altLang="ja-JP" sz="1100" b="0">
              <a:solidFill>
                <a:schemeClr val="dk1"/>
              </a:solidFill>
              <a:effectLst/>
              <a:latin typeface="+mn-lt"/>
              <a:ea typeface="+mn-ea"/>
              <a:cs typeface="+mn-cs"/>
            </a:rPr>
            <a:t>1,000</a:t>
          </a:r>
          <a:r>
            <a:rPr kumimoji="1" lang="ja-JP" altLang="ja-JP" sz="1100" b="0">
              <a:solidFill>
                <a:schemeClr val="dk1"/>
              </a:solidFill>
              <a:effectLst/>
              <a:latin typeface="+mn-lt"/>
              <a:ea typeface="+mn-ea"/>
              <a:cs typeface="+mn-cs"/>
            </a:rPr>
            <a:t>人当たり職員数については、前年度比</a:t>
          </a:r>
          <a:r>
            <a:rPr kumimoji="1" lang="en-US" altLang="ja-JP" sz="1100" b="0">
              <a:solidFill>
                <a:schemeClr val="dk1"/>
              </a:solidFill>
              <a:effectLst/>
              <a:latin typeface="+mn-lt"/>
              <a:ea typeface="+mn-ea"/>
              <a:cs typeface="+mn-cs"/>
            </a:rPr>
            <a:t>0.21</a:t>
          </a:r>
          <a:r>
            <a:rPr kumimoji="1" lang="ja-JP" altLang="ja-JP" sz="1100" b="0">
              <a:solidFill>
                <a:schemeClr val="dk1"/>
              </a:solidFill>
              <a:effectLst/>
              <a:latin typeface="+mn-lt"/>
              <a:ea typeface="+mn-ea"/>
              <a:cs typeface="+mn-cs"/>
            </a:rPr>
            <a:t>人増の</a:t>
          </a:r>
          <a:r>
            <a:rPr kumimoji="1" lang="en-US" altLang="ja-JP" sz="1100" b="0">
              <a:solidFill>
                <a:schemeClr val="dk1"/>
              </a:solidFill>
              <a:effectLst/>
              <a:latin typeface="+mn-lt"/>
              <a:ea typeface="+mn-ea"/>
              <a:cs typeface="+mn-cs"/>
            </a:rPr>
            <a:t>6.88</a:t>
          </a:r>
          <a:r>
            <a:rPr kumimoji="1" lang="ja-JP" altLang="ja-JP" sz="1100" b="0">
              <a:solidFill>
                <a:schemeClr val="dk1"/>
              </a:solidFill>
              <a:effectLst/>
              <a:latin typeface="+mn-lt"/>
              <a:ea typeface="+mn-ea"/>
              <a:cs typeface="+mn-cs"/>
            </a:rPr>
            <a:t>人となった。市民ニーズの多様化に対応できる職員数の確保に努めているため年々数値は上がっているものの、現在は、</a:t>
          </a:r>
          <a:r>
            <a:rPr kumimoji="1" lang="ja-JP" altLang="ja-JP" sz="1100">
              <a:solidFill>
                <a:schemeClr val="dk1"/>
              </a:solidFill>
              <a:effectLst/>
              <a:latin typeface="+mn-lt"/>
              <a:ea typeface="+mn-ea"/>
              <a:cs typeface="+mn-cs"/>
            </a:rPr>
            <a:t>全国平均、福井県平均、類似団体平均のいずれも下回っている。</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　全体的に</a:t>
          </a:r>
          <a:r>
            <a:rPr kumimoji="1" lang="ja-JP" altLang="en-US" sz="1100">
              <a:solidFill>
                <a:schemeClr val="dk1"/>
              </a:solidFill>
              <a:effectLst/>
              <a:latin typeface="+mn-lt"/>
              <a:ea typeface="+mn-ea"/>
              <a:cs typeface="+mn-cs"/>
            </a:rPr>
            <a:t>採用試験</a:t>
          </a:r>
          <a:r>
            <a:rPr kumimoji="1" lang="ja-JP" altLang="ja-JP" sz="1100">
              <a:solidFill>
                <a:schemeClr val="dk1"/>
              </a:solidFill>
              <a:effectLst/>
              <a:latin typeface="+mn-lt"/>
              <a:ea typeface="+mn-ea"/>
              <a:cs typeface="+mn-cs"/>
            </a:rPr>
            <a:t>申込者数が減少しているため、優秀な人材の確保が困難な状況だが、各施策を安定的に実施するためにも、今後も引き続き組織体制の在り方を検討していく。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106408</xdr:rowOff>
    </xdr:from>
    <xdr:to>
      <xdr:col>81</xdr:col>
      <xdr:colOff>44450</xdr:colOff>
      <xdr:row>60</xdr:row>
      <xdr:rowOff>142603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340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65042</xdr:rowOff>
    </xdr:from>
    <xdr:to>
      <xdr:col>77</xdr:col>
      <xdr:colOff>44450</xdr:colOff>
      <xdr:row>60</xdr:row>
      <xdr:rowOff>106408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204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42635</xdr:rowOff>
    </xdr:from>
    <xdr:to>
      <xdr:col>72</xdr:col>
      <xdr:colOff>203200</xdr:colOff>
      <xdr:row>60</xdr:row>
      <xdr:rowOff>65042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9635"/>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42635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4465"/>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91803</xdr:rowOff>
    </xdr:from>
    <xdr:to>
      <xdr:col>81</xdr:col>
      <xdr:colOff>95250</xdr:colOff>
      <xdr:row>61</xdr:row>
      <xdr:rowOff>21953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108330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55608</xdr:rowOff>
    </xdr:from>
    <xdr:to>
      <xdr:col>77</xdr:col>
      <xdr:colOff>95250</xdr:colOff>
      <xdr:row>60</xdr:row>
      <xdr:rowOff>157208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167385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14242</xdr:rowOff>
    </xdr:from>
    <xdr:to>
      <xdr:col>73</xdr:col>
      <xdr:colOff>44450</xdr:colOff>
      <xdr:row>60</xdr:row>
      <xdr:rowOff>115842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126019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163285</xdr:rowOff>
    </xdr:from>
    <xdr:to>
      <xdr:col>68</xdr:col>
      <xdr:colOff>203200</xdr:colOff>
      <xdr:row>60</xdr:row>
      <xdr:rowOff>93435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103612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年度の実質公債</a:t>
          </a:r>
          <a:r>
            <a:rPr kumimoji="1" lang="ja-JP" altLang="en-US" sz="1100" b="0">
              <a:solidFill>
                <a:schemeClr val="dk1"/>
              </a:solidFill>
              <a:effectLst/>
              <a:latin typeface="+mn-lt"/>
              <a:ea typeface="+mn-ea"/>
              <a:cs typeface="+mn-cs"/>
            </a:rPr>
            <a:t>費</a:t>
          </a:r>
          <a:r>
            <a:rPr kumimoji="1" lang="ja-JP" altLang="ja-JP" sz="1100" b="0">
              <a:solidFill>
                <a:schemeClr val="dk1"/>
              </a:solidFill>
              <a:effectLst/>
              <a:latin typeface="+mn-lt"/>
              <a:ea typeface="+mn-ea"/>
              <a:cs typeface="+mn-cs"/>
            </a:rPr>
            <a:t>比率については、前年度比</a:t>
          </a:r>
          <a:r>
            <a:rPr kumimoji="1" lang="en-US" altLang="ja-JP" sz="1100" b="0">
              <a:solidFill>
                <a:schemeClr val="dk1"/>
              </a:solidFill>
              <a:effectLst/>
              <a:latin typeface="+mn-lt"/>
              <a:ea typeface="+mn-ea"/>
              <a:cs typeface="+mn-cs"/>
            </a:rPr>
            <a:t>0.2</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減</a:t>
          </a:r>
          <a:r>
            <a:rPr kumimoji="1" lang="ja-JP" altLang="ja-JP" sz="1100" b="0">
              <a:solidFill>
                <a:schemeClr val="dk1"/>
              </a:solidFill>
              <a:effectLst/>
              <a:latin typeface="+mn-lt"/>
              <a:ea typeface="+mn-ea"/>
              <a:cs typeface="+mn-cs"/>
            </a:rPr>
            <a:t>の</a:t>
          </a:r>
          <a:r>
            <a:rPr kumimoji="1" lang="en-US" altLang="ja-JP" sz="1100" b="0">
              <a:solidFill>
                <a:schemeClr val="dk1"/>
              </a:solidFill>
              <a:effectLst/>
              <a:latin typeface="+mn-lt"/>
              <a:ea typeface="+mn-ea"/>
              <a:cs typeface="+mn-cs"/>
            </a:rPr>
            <a:t>10.0%</a:t>
          </a:r>
          <a:r>
            <a:rPr kumimoji="1" lang="ja-JP" altLang="ja-JP" sz="1100" b="0">
              <a:solidFill>
                <a:schemeClr val="dk1"/>
              </a:solidFill>
              <a:effectLst/>
              <a:latin typeface="+mn-lt"/>
              <a:ea typeface="+mn-ea"/>
              <a:cs typeface="+mn-cs"/>
            </a:rPr>
            <a:t>となった。主な原因として、</a:t>
          </a:r>
          <a:r>
            <a:rPr kumimoji="1" lang="en-US" altLang="ja-JP" sz="1100" b="0">
              <a:solidFill>
                <a:schemeClr val="dk1"/>
              </a:solidFill>
              <a:effectLst/>
              <a:latin typeface="+mn-lt"/>
              <a:ea typeface="+mn-ea"/>
              <a:cs typeface="+mn-cs"/>
            </a:rPr>
            <a:t>H15</a:t>
          </a:r>
          <a:r>
            <a:rPr kumimoji="1" lang="ja-JP" altLang="en-US" sz="1100" b="0">
              <a:solidFill>
                <a:schemeClr val="dk1"/>
              </a:solidFill>
              <a:effectLst/>
              <a:latin typeface="+mn-lt"/>
              <a:ea typeface="+mn-ea"/>
              <a:cs typeface="+mn-cs"/>
            </a:rPr>
            <a:t>に借り入れた</a:t>
          </a:r>
          <a:r>
            <a:rPr lang="ja-JP" altLang="ja-JP" sz="1100">
              <a:solidFill>
                <a:schemeClr val="dk1"/>
              </a:solidFill>
              <a:effectLst/>
              <a:latin typeface="+mn-lt"/>
              <a:ea typeface="+mn-ea"/>
              <a:cs typeface="+mn-cs"/>
            </a:rPr>
            <a:t>臨時財政対策債</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の償還終了により元利償還</a:t>
          </a:r>
          <a:r>
            <a:rPr lang="ja-JP" altLang="en-US" sz="1100">
              <a:solidFill>
                <a:schemeClr val="dk1"/>
              </a:solidFill>
              <a:effectLst/>
              <a:latin typeface="+mn-lt"/>
              <a:ea typeface="+mn-ea"/>
              <a:cs typeface="+mn-cs"/>
            </a:rPr>
            <a:t>金が減少したこと等により</a:t>
          </a:r>
          <a:r>
            <a:rPr lang="ja-JP" altLang="ja-JP" sz="1100">
              <a:solidFill>
                <a:schemeClr val="dk1"/>
              </a:solidFill>
              <a:effectLst/>
              <a:latin typeface="+mn-lt"/>
              <a:ea typeface="+mn-ea"/>
              <a:cs typeface="+mn-cs"/>
            </a:rPr>
            <a:t>分子は前年度か</a:t>
          </a:r>
          <a:r>
            <a:rPr lang="ja-JP" altLang="en-US" sz="1100">
              <a:solidFill>
                <a:schemeClr val="dk1"/>
              </a:solidFill>
              <a:effectLst/>
              <a:latin typeface="+mn-lt"/>
              <a:ea typeface="+mn-ea"/>
              <a:cs typeface="+mn-cs"/>
            </a:rPr>
            <a:t>ら</a:t>
          </a:r>
          <a:r>
            <a:rPr lang="ja-JP" altLang="ja-JP" sz="1100">
              <a:solidFill>
                <a:schemeClr val="dk1"/>
              </a:solidFill>
              <a:effectLst/>
              <a:latin typeface="+mn-lt"/>
              <a:ea typeface="+mn-ea"/>
              <a:cs typeface="+mn-cs"/>
            </a:rPr>
            <a:t>減少した。また、標準財政規模</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分母は前年度から増加した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分子が減少し、分母は増加したため、単年度の実質公債費比率は前年度より改善（減少）した。　</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単年度の比率では令和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年度の比率（</a:t>
          </a:r>
          <a:r>
            <a:rPr lang="en-US" altLang="ja-JP" sz="1100">
              <a:solidFill>
                <a:schemeClr val="dk1"/>
              </a:solidFill>
              <a:effectLst/>
              <a:latin typeface="+mn-lt"/>
              <a:ea typeface="+mn-ea"/>
              <a:cs typeface="+mn-cs"/>
            </a:rPr>
            <a:t>8.85</a:t>
          </a:r>
          <a:r>
            <a:rPr lang="ja-JP" altLang="ja-JP" sz="1100">
              <a:solidFill>
                <a:schemeClr val="dk1"/>
              </a:solidFill>
              <a:effectLst/>
              <a:latin typeface="+mn-lt"/>
              <a:ea typeface="+mn-ea"/>
              <a:cs typeface="+mn-cs"/>
            </a:rPr>
            <a:t>）が令和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9.44</a:t>
          </a:r>
          <a:r>
            <a:rPr lang="ja-JP" altLang="ja-JP" sz="1100">
              <a:solidFill>
                <a:schemeClr val="dk1"/>
              </a:solidFill>
              <a:effectLst/>
              <a:latin typeface="+mn-lt"/>
              <a:ea typeface="+mn-ea"/>
              <a:cs typeface="+mn-cs"/>
            </a:rPr>
            <a:t>）に比べ</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ことから、実質公債費比率（</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か年平均）は</a:t>
          </a:r>
          <a:r>
            <a:rPr lang="ja-JP" altLang="en-US" sz="1100">
              <a:solidFill>
                <a:schemeClr val="dk1"/>
              </a:solidFill>
              <a:effectLst/>
              <a:latin typeface="+mn-lt"/>
              <a:ea typeface="+mn-ea"/>
              <a:cs typeface="+mn-cs"/>
            </a:rPr>
            <a:t>改善</a:t>
          </a:r>
          <a:r>
            <a:rPr lang="ja-JP" altLang="ja-JP" sz="1100">
              <a:solidFill>
                <a:schemeClr val="dk1"/>
              </a:solidFill>
              <a:effectLst/>
              <a:latin typeface="+mn-lt"/>
              <a:ea typeface="+mn-ea"/>
              <a:cs typeface="+mn-cs"/>
            </a:rPr>
            <a:t>（減少）した。　</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30904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871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30904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30904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103294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03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　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年度の将来負担比率については前年度比</a:t>
          </a:r>
          <a:r>
            <a:rPr kumimoji="1" lang="en-US" altLang="ja-JP" sz="1100" b="0">
              <a:solidFill>
                <a:schemeClr val="dk1"/>
              </a:solidFill>
              <a:effectLst/>
              <a:latin typeface="+mn-lt"/>
              <a:ea typeface="+mn-ea"/>
              <a:cs typeface="+mn-cs"/>
            </a:rPr>
            <a:t>18.3</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減の</a:t>
          </a:r>
          <a:r>
            <a:rPr kumimoji="1" lang="en-US" altLang="ja-JP" sz="1100" b="0">
              <a:solidFill>
                <a:schemeClr val="dk1"/>
              </a:solidFill>
              <a:effectLst/>
              <a:latin typeface="+mn-lt"/>
              <a:ea typeface="+mn-ea"/>
              <a:cs typeface="+mn-cs"/>
            </a:rPr>
            <a:t>109.9</a:t>
          </a:r>
          <a:r>
            <a:rPr kumimoji="1" lang="ja-JP" altLang="ja-JP" sz="1100" b="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主な要因として、</a:t>
          </a:r>
          <a:r>
            <a:rPr lang="ja-JP" altLang="en-US" sz="1100">
              <a:solidFill>
                <a:schemeClr val="dk1"/>
              </a:solidFill>
              <a:effectLst/>
              <a:latin typeface="+mn-lt"/>
              <a:ea typeface="+mn-ea"/>
              <a:cs typeface="+mn-cs"/>
            </a:rPr>
            <a:t>臨時財政対策債等の償還進行による</a:t>
          </a:r>
          <a:r>
            <a:rPr lang="ja-JP" altLang="ja-JP" sz="1100">
              <a:solidFill>
                <a:schemeClr val="dk1"/>
              </a:solidFill>
              <a:effectLst/>
              <a:latin typeface="+mn-lt"/>
              <a:ea typeface="+mn-ea"/>
              <a:cs typeface="+mn-cs"/>
            </a:rPr>
            <a:t>地方債残高</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に加え、下水道事業企業債の繰入見込額や清掃組合の負担等見込額の減少等により、分子は</a:t>
          </a:r>
          <a:r>
            <a:rPr lang="ja-JP" altLang="ja-JP" sz="1100">
              <a:solidFill>
                <a:schemeClr val="dk1"/>
              </a:solidFill>
              <a:effectLst/>
              <a:latin typeface="+mn-lt"/>
              <a:ea typeface="+mn-ea"/>
              <a:cs typeface="+mn-cs"/>
            </a:rPr>
            <a:t>前年度から</a:t>
          </a:r>
          <a:r>
            <a:rPr lang="ja-JP" altLang="en-US" sz="1100">
              <a:solidFill>
                <a:schemeClr val="dk1"/>
              </a:solidFill>
              <a:effectLst/>
              <a:latin typeface="+mn-lt"/>
              <a:ea typeface="+mn-ea"/>
              <a:cs typeface="+mn-cs"/>
            </a:rPr>
            <a:t>減少し</a:t>
          </a:r>
          <a:r>
            <a:rPr lang="ja-JP" altLang="ja-JP" sz="1100">
              <a:solidFill>
                <a:schemeClr val="dk1"/>
              </a:solidFill>
              <a:effectLst/>
              <a:latin typeface="+mn-lt"/>
              <a:ea typeface="+mn-ea"/>
              <a:cs typeface="+mn-cs"/>
            </a:rPr>
            <a:t>た。</a:t>
          </a:r>
          <a:endParaRPr lang="ja-JP" altLang="ja-JP" sz="11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こども子育て費の創設等に伴う普通交付税の増により標準財政規模が増加し、分母は前年度から増加した</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分子が減少し、分母は増加したため、</a:t>
          </a:r>
          <a:r>
            <a:rPr lang="ja-JP" altLang="ja-JP" sz="1100">
              <a:solidFill>
                <a:schemeClr val="dk1"/>
              </a:solidFill>
              <a:effectLst/>
              <a:latin typeface="+mn-lt"/>
              <a:ea typeface="+mn-ea"/>
              <a:cs typeface="+mn-cs"/>
            </a:rPr>
            <a:t>将来負担比率は</a:t>
          </a:r>
          <a:r>
            <a:rPr lang="ja-JP" altLang="en-US" sz="1100">
              <a:solidFill>
                <a:schemeClr val="dk1"/>
              </a:solidFill>
              <a:effectLst/>
              <a:latin typeface="+mn-lt"/>
              <a:ea typeface="+mn-ea"/>
              <a:cs typeface="+mn-cs"/>
            </a:rPr>
            <a:t>改善</a:t>
          </a:r>
          <a:r>
            <a:rPr lang="ja-JP" altLang="ja-JP" sz="1100">
              <a:solidFill>
                <a:schemeClr val="dk1"/>
              </a:solidFill>
              <a:effectLst/>
              <a:latin typeface="+mn-lt"/>
              <a:ea typeface="+mn-ea"/>
              <a:cs typeface="+mn-cs"/>
            </a:rPr>
            <a:t>（減少）した。</a:t>
          </a:r>
          <a:endParaRPr lang="ja-JP" altLang="ja-JP" sz="1100">
            <a:effectLst/>
          </a:endParaRPr>
        </a:p>
        <a:p>
          <a:pPr eaLnBrk="1" fontAlgn="auto" latinLnBrk="0" hangingPunct="1"/>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158266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4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130343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158266</xdr:rowOff>
    </xdr:from>
    <xdr:to>
      <xdr:col>81</xdr:col>
      <xdr:colOff>133350</xdr:colOff>
      <xdr:row>21</xdr:row>
      <xdr:rowOff>158266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147018</xdr:rowOff>
    </xdr:from>
    <xdr:to>
      <xdr:col>81</xdr:col>
      <xdr:colOff>44450</xdr:colOff>
      <xdr:row>22</xdr:row>
      <xdr:rowOff>14393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576018"/>
          <a:ext cx="8382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119034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102507</xdr:rowOff>
    </xdr:from>
    <xdr:to>
      <xdr:col>81</xdr:col>
      <xdr:colOff>95250</xdr:colOff>
      <xdr:row>14</xdr:row>
      <xdr:rowOff>32657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98516</xdr:rowOff>
    </xdr:from>
    <xdr:to>
      <xdr:col>77</xdr:col>
      <xdr:colOff>44450</xdr:colOff>
      <xdr:row>22</xdr:row>
      <xdr:rowOff>14393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698966"/>
          <a:ext cx="8890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148469</xdr:rowOff>
    </xdr:from>
    <xdr:to>
      <xdr:col>77</xdr:col>
      <xdr:colOff>95250</xdr:colOff>
      <xdr:row>14</xdr:row>
      <xdr:rowOff>78619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88796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69790</xdr:rowOff>
    </xdr:from>
    <xdr:to>
      <xdr:col>72</xdr:col>
      <xdr:colOff>203200</xdr:colOff>
      <xdr:row>21</xdr:row>
      <xdr:rowOff>98516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67024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xdr:rowOff>
    </xdr:from>
    <xdr:to>
      <xdr:col>73</xdr:col>
      <xdr:colOff>44450</xdr:colOff>
      <xdr:row>14</xdr:row>
      <xdr:rowOff>109643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119820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69790</xdr:rowOff>
    </xdr:from>
    <xdr:to>
      <xdr:col>68</xdr:col>
      <xdr:colOff>152400</xdr:colOff>
      <xdr:row>22</xdr:row>
      <xdr:rowOff>61504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7024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68943</xdr:rowOff>
    </xdr:from>
    <xdr:to>
      <xdr:col>68</xdr:col>
      <xdr:colOff>203200</xdr:colOff>
      <xdr:row>14</xdr:row>
      <xdr:rowOff>170543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96218</xdr:rowOff>
    </xdr:from>
    <xdr:to>
      <xdr:col>81</xdr:col>
      <xdr:colOff>95250</xdr:colOff>
      <xdr:row>21</xdr:row>
      <xdr:rowOff>26368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68295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9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135043</xdr:rowOff>
    </xdr:from>
    <xdr:to>
      <xdr:col>77</xdr:col>
      <xdr:colOff>95250</xdr:colOff>
      <xdr:row>22</xdr:row>
      <xdr:rowOff>65193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49970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82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47716</xdr:rowOff>
    </xdr:from>
    <xdr:to>
      <xdr:col>73</xdr:col>
      <xdr:colOff>44450</xdr:colOff>
      <xdr:row>21</xdr:row>
      <xdr:rowOff>149316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134093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3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18990</xdr:rowOff>
    </xdr:from>
    <xdr:to>
      <xdr:col>68</xdr:col>
      <xdr:colOff>203200</xdr:colOff>
      <xdr:row>21</xdr:row>
      <xdr:rowOff>120590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105367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0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10704</xdr:rowOff>
    </xdr:from>
    <xdr:to>
      <xdr:col>64</xdr:col>
      <xdr:colOff>152400</xdr:colOff>
      <xdr:row>22</xdr:row>
      <xdr:rowOff>112304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97081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80,418
74,796
230.70
40,572,810
39,872,300
640,011
21,535,579
40,947,948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年度の人件費については、前年度比</a:t>
          </a:r>
          <a:r>
            <a:rPr kumimoji="1" lang="en-US" altLang="ja-JP" sz="1200" b="0">
              <a:solidFill>
                <a:schemeClr val="dk1"/>
              </a:solidFill>
              <a:effectLst/>
              <a:latin typeface="+mn-lt"/>
              <a:ea typeface="+mn-ea"/>
              <a:cs typeface="+mn-cs"/>
            </a:rPr>
            <a:t>0.9</a:t>
          </a:r>
          <a:r>
            <a:rPr kumimoji="1" lang="ja-JP" altLang="ja-JP" sz="1200" b="0">
              <a:solidFill>
                <a:schemeClr val="dk1"/>
              </a:solidFill>
              <a:effectLst/>
              <a:latin typeface="+mn-lt"/>
              <a:ea typeface="+mn-ea"/>
              <a:cs typeface="+mn-cs"/>
            </a:rPr>
            <a:t>ポイント</a:t>
          </a:r>
          <a:r>
            <a:rPr kumimoji="1" lang="ja-JP" altLang="en-US" sz="1200" b="0">
              <a:solidFill>
                <a:schemeClr val="dk1"/>
              </a:solidFill>
              <a:effectLst/>
              <a:latin typeface="+mn-lt"/>
              <a:ea typeface="+mn-ea"/>
              <a:cs typeface="+mn-cs"/>
            </a:rPr>
            <a:t>増</a:t>
          </a:r>
          <a:r>
            <a:rPr kumimoji="1" lang="ja-JP" altLang="ja-JP" sz="1200" b="0">
              <a:solidFill>
                <a:schemeClr val="dk1"/>
              </a:solidFill>
              <a:effectLst/>
              <a:latin typeface="+mn-lt"/>
              <a:ea typeface="+mn-ea"/>
              <a:cs typeface="+mn-cs"/>
            </a:rPr>
            <a:t>の</a:t>
          </a:r>
          <a:r>
            <a:rPr kumimoji="1" lang="en-US" altLang="ja-JP" sz="1200" b="0">
              <a:solidFill>
                <a:schemeClr val="dk1"/>
              </a:solidFill>
              <a:effectLst/>
              <a:latin typeface="+mn-lt"/>
              <a:ea typeface="+mn-ea"/>
              <a:cs typeface="+mn-cs"/>
            </a:rPr>
            <a:t>20.0%</a:t>
          </a:r>
          <a:r>
            <a:rPr kumimoji="1" lang="ja-JP" altLang="ja-JP" sz="1200" b="0">
              <a:solidFill>
                <a:schemeClr val="dk1"/>
              </a:solidFill>
              <a:effectLst/>
              <a:latin typeface="+mn-lt"/>
              <a:ea typeface="+mn-ea"/>
              <a:cs typeface="+mn-cs"/>
            </a:rPr>
            <a:t>となった。</a:t>
          </a:r>
          <a:r>
            <a:rPr kumimoji="1" lang="ja-JP" altLang="ja-JP" sz="1200">
              <a:solidFill>
                <a:schemeClr val="dk1"/>
              </a:solidFill>
              <a:effectLst/>
              <a:latin typeface="+mn-lt"/>
              <a:ea typeface="+mn-ea"/>
              <a:cs typeface="+mn-cs"/>
            </a:rPr>
            <a:t>主な要因として、</a:t>
          </a:r>
          <a:r>
            <a:rPr kumimoji="1" lang="ja-JP" altLang="en-US" sz="1200">
              <a:solidFill>
                <a:schemeClr val="dk1"/>
              </a:solidFill>
              <a:effectLst/>
              <a:latin typeface="+mn-lt"/>
              <a:ea typeface="+mn-ea"/>
              <a:cs typeface="+mn-cs"/>
            </a:rPr>
            <a:t>常勤職員の給与改定に加え、</a:t>
          </a:r>
          <a:r>
            <a:rPr kumimoji="1" lang="ja-JP" altLang="ja-JP" sz="1200">
              <a:solidFill>
                <a:schemeClr val="dk1"/>
              </a:solidFill>
              <a:effectLst/>
              <a:latin typeface="+mn-lt"/>
              <a:ea typeface="+mn-ea"/>
              <a:cs typeface="+mn-cs"/>
            </a:rPr>
            <a:t>前年度より定年退職者が</a:t>
          </a:r>
          <a:r>
            <a:rPr kumimoji="1" lang="ja-JP" altLang="en-US" sz="1200">
              <a:solidFill>
                <a:schemeClr val="dk1"/>
              </a:solidFill>
              <a:effectLst/>
              <a:latin typeface="+mn-lt"/>
              <a:ea typeface="+mn-ea"/>
              <a:cs typeface="+mn-cs"/>
            </a:rPr>
            <a:t>増えた</a:t>
          </a:r>
          <a:r>
            <a:rPr kumimoji="1" lang="ja-JP" altLang="ja-JP" sz="1200">
              <a:solidFill>
                <a:schemeClr val="dk1"/>
              </a:solidFill>
              <a:effectLst/>
              <a:latin typeface="+mn-lt"/>
              <a:ea typeface="+mn-ea"/>
              <a:cs typeface="+mn-cs"/>
            </a:rPr>
            <a:t>ことに伴う退職手当の</a:t>
          </a:r>
          <a:r>
            <a:rPr kumimoji="1" lang="ja-JP" altLang="en-US" sz="1200">
              <a:solidFill>
                <a:schemeClr val="dk1"/>
              </a:solidFill>
              <a:effectLst/>
              <a:latin typeface="+mn-lt"/>
              <a:ea typeface="+mn-ea"/>
              <a:cs typeface="+mn-cs"/>
            </a:rPr>
            <a:t>増加が挙げられる</a:t>
          </a:r>
          <a:r>
            <a:rPr kumimoji="1" lang="ja-JP" altLang="ja-JP" sz="1200">
              <a:solidFill>
                <a:schemeClr val="dk1"/>
              </a:solidFill>
              <a:effectLst/>
              <a:latin typeface="+mn-lt"/>
              <a:ea typeface="+mn-ea"/>
              <a:cs typeface="+mn-cs"/>
            </a:rPr>
            <a:t>。例年、類似団体平均や全国平均、福井県平均を下回る結果となるが、これはごみ処理や消防業務を一部事務組合で行っている影響によるものである。</a:t>
          </a:r>
          <a:r>
            <a:rPr kumimoji="1" lang="ja-JP" altLang="ja-JP" sz="1200" b="1">
              <a:solidFill>
                <a:schemeClr val="dk1"/>
              </a:solidFill>
              <a:effectLst/>
              <a:latin typeface="+mn-lt"/>
              <a:ea typeface="+mn-ea"/>
              <a:cs typeface="+mn-cs"/>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35</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8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年度の物件費については、前年度比</a:t>
          </a:r>
          <a:r>
            <a:rPr kumimoji="1" lang="en-US" altLang="ja-JP" sz="1200" b="0">
              <a:solidFill>
                <a:schemeClr val="dk1"/>
              </a:solidFill>
              <a:effectLst/>
              <a:latin typeface="+mn-lt"/>
              <a:ea typeface="+mn-ea"/>
              <a:cs typeface="+mn-cs"/>
            </a:rPr>
            <a:t>0.3</a:t>
          </a:r>
          <a:r>
            <a:rPr kumimoji="1" lang="ja-JP" altLang="ja-JP" sz="1200" b="0">
              <a:solidFill>
                <a:schemeClr val="dk1"/>
              </a:solidFill>
              <a:effectLst/>
              <a:latin typeface="+mn-lt"/>
              <a:ea typeface="+mn-ea"/>
              <a:cs typeface="+mn-cs"/>
            </a:rPr>
            <a:t>ポイント増の</a:t>
          </a:r>
          <a:r>
            <a:rPr kumimoji="1" lang="en-US" altLang="ja-JP" sz="1200" b="0">
              <a:solidFill>
                <a:schemeClr val="dk1"/>
              </a:solidFill>
              <a:effectLst/>
              <a:latin typeface="+mn-lt"/>
              <a:ea typeface="+mn-ea"/>
              <a:cs typeface="+mn-cs"/>
            </a:rPr>
            <a:t>16.2%</a:t>
          </a:r>
          <a:r>
            <a:rPr kumimoji="1" lang="ja-JP" altLang="ja-JP" sz="1200" b="0">
              <a:solidFill>
                <a:schemeClr val="dk1"/>
              </a:solidFill>
              <a:effectLst/>
              <a:latin typeface="+mn-lt"/>
              <a:ea typeface="+mn-ea"/>
              <a:cs typeface="+mn-cs"/>
            </a:rPr>
            <a:t>となった。主な要因として</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小学校の指導用教科書を購入したこと</a:t>
          </a:r>
          <a:r>
            <a:rPr kumimoji="1" lang="ja-JP" altLang="ja-JP" sz="1200">
              <a:solidFill>
                <a:schemeClr val="dk1"/>
              </a:solidFill>
              <a:effectLst/>
              <a:latin typeface="+mn-lt"/>
              <a:ea typeface="+mn-ea"/>
              <a:cs typeface="+mn-cs"/>
            </a:rPr>
            <a:t>や労務費・</a:t>
          </a:r>
          <a:r>
            <a:rPr lang="ja-JP" altLang="ja-JP" sz="1200">
              <a:solidFill>
                <a:schemeClr val="dk1"/>
              </a:solidFill>
              <a:effectLst/>
              <a:latin typeface="+mn-lt"/>
              <a:ea typeface="+mn-ea"/>
              <a:cs typeface="+mn-cs"/>
            </a:rPr>
            <a:t>資材高騰等の影響</a:t>
          </a:r>
          <a:r>
            <a:rPr kumimoji="1" lang="ja-JP" altLang="ja-JP" sz="1200">
              <a:solidFill>
                <a:schemeClr val="dk1"/>
              </a:solidFill>
              <a:effectLst/>
              <a:latin typeface="+mn-lt"/>
              <a:ea typeface="+mn-ea"/>
              <a:cs typeface="+mn-cs"/>
            </a:rPr>
            <a:t>が挙げられる</a:t>
          </a:r>
          <a:r>
            <a:rPr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今後も、労務費等の上昇分を経費に適切に反映しつつ、</a:t>
          </a:r>
          <a:r>
            <a:rPr kumimoji="1" lang="ja-JP" altLang="ja-JP" sz="1200">
              <a:solidFill>
                <a:schemeClr val="dk1"/>
              </a:solidFill>
              <a:effectLst/>
              <a:latin typeface="+mn-lt"/>
              <a:ea typeface="+mn-ea"/>
              <a:cs typeface="+mn-cs"/>
            </a:rPr>
            <a:t>事務事業の見直しや効率化、デジタル化を推進する</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5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年度の扶助費については、前年度比</a:t>
          </a:r>
          <a:r>
            <a:rPr kumimoji="1" lang="en-US" altLang="ja-JP" sz="1200" b="0">
              <a:solidFill>
                <a:schemeClr val="dk1"/>
              </a:solidFill>
              <a:effectLst/>
              <a:latin typeface="+mn-lt"/>
              <a:ea typeface="+mn-ea"/>
              <a:cs typeface="+mn-cs"/>
            </a:rPr>
            <a:t>0.6</a:t>
          </a:r>
          <a:r>
            <a:rPr kumimoji="1" lang="ja-JP" altLang="ja-JP" sz="1200" b="0">
              <a:solidFill>
                <a:schemeClr val="dk1"/>
              </a:solidFill>
              <a:effectLst/>
              <a:latin typeface="+mn-lt"/>
              <a:ea typeface="+mn-ea"/>
              <a:cs typeface="+mn-cs"/>
            </a:rPr>
            <a:t>ポイント</a:t>
          </a:r>
          <a:r>
            <a:rPr kumimoji="1" lang="ja-JP" altLang="en-US" sz="1200" b="0">
              <a:solidFill>
                <a:schemeClr val="dk1"/>
              </a:solidFill>
              <a:effectLst/>
              <a:latin typeface="+mn-lt"/>
              <a:ea typeface="+mn-ea"/>
              <a:cs typeface="+mn-cs"/>
            </a:rPr>
            <a:t>減</a:t>
          </a:r>
          <a:r>
            <a:rPr kumimoji="1" lang="ja-JP" altLang="ja-JP" sz="1200" b="0">
              <a:solidFill>
                <a:schemeClr val="dk1"/>
              </a:solidFill>
              <a:effectLst/>
              <a:latin typeface="+mn-lt"/>
              <a:ea typeface="+mn-ea"/>
              <a:cs typeface="+mn-cs"/>
            </a:rPr>
            <a:t>の</a:t>
          </a:r>
          <a:r>
            <a:rPr kumimoji="1" lang="en-US" altLang="ja-JP" sz="1200" b="0">
              <a:solidFill>
                <a:schemeClr val="dk1"/>
              </a:solidFill>
              <a:effectLst/>
              <a:latin typeface="+mn-lt"/>
              <a:ea typeface="+mn-ea"/>
              <a:cs typeface="+mn-cs"/>
            </a:rPr>
            <a:t>9.2%</a:t>
          </a:r>
          <a:r>
            <a:rPr kumimoji="1" lang="ja-JP" altLang="ja-JP" sz="1200" b="0">
              <a:solidFill>
                <a:schemeClr val="dk1"/>
              </a:solidFill>
              <a:effectLst/>
              <a:latin typeface="+mn-lt"/>
              <a:ea typeface="+mn-ea"/>
              <a:cs typeface="+mn-cs"/>
            </a:rPr>
            <a:t>となった。</a:t>
          </a:r>
          <a:r>
            <a:rPr kumimoji="1" lang="ja-JP" altLang="ja-JP" sz="1200">
              <a:solidFill>
                <a:schemeClr val="dk1"/>
              </a:solidFill>
              <a:effectLst/>
              <a:latin typeface="+mn-lt"/>
              <a:ea typeface="+mn-ea"/>
              <a:cs typeface="+mn-cs"/>
            </a:rPr>
            <a:t>主な要因として、</a:t>
          </a:r>
          <a:r>
            <a:rPr kumimoji="1" lang="ja-JP" altLang="en-US" sz="1200">
              <a:solidFill>
                <a:schemeClr val="dk1"/>
              </a:solidFill>
              <a:effectLst/>
              <a:latin typeface="+mn-lt"/>
              <a:ea typeface="+mn-ea"/>
              <a:cs typeface="+mn-cs"/>
            </a:rPr>
            <a:t>子ども医療費助成に係る経費に対して基金を充当したこと</a:t>
          </a:r>
          <a:r>
            <a:rPr kumimoji="1" lang="ja-JP" altLang="ja-JP" sz="1200">
              <a:solidFill>
                <a:schemeClr val="dk1"/>
              </a:solidFill>
              <a:effectLst/>
              <a:latin typeface="+mn-lt"/>
              <a:ea typeface="+mn-ea"/>
              <a:cs typeface="+mn-cs"/>
            </a:rPr>
            <a:t>が挙げられる。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扶助費全体として、</a:t>
          </a:r>
          <a:r>
            <a:rPr kumimoji="1" lang="ja-JP" altLang="ja-JP" sz="1200">
              <a:solidFill>
                <a:schemeClr val="dk1"/>
              </a:solidFill>
              <a:effectLst/>
              <a:latin typeface="+mn-lt"/>
              <a:ea typeface="+mn-ea"/>
              <a:cs typeface="+mn-cs"/>
            </a:rPr>
            <a:t>国の制度改正等により増加傾向</a:t>
          </a:r>
          <a:r>
            <a:rPr kumimoji="1" lang="ja-JP" altLang="en-US" sz="1200">
              <a:solidFill>
                <a:schemeClr val="dk1"/>
              </a:solidFill>
              <a:effectLst/>
              <a:latin typeface="+mn-lt"/>
              <a:ea typeface="+mn-ea"/>
              <a:cs typeface="+mn-cs"/>
            </a:rPr>
            <a:t>にある</a:t>
          </a:r>
          <a:r>
            <a:rPr kumimoji="1" lang="ja-JP" altLang="ja-JP" sz="1200">
              <a:solidFill>
                <a:schemeClr val="dk1"/>
              </a:solidFill>
              <a:effectLst/>
              <a:latin typeface="+mn-lt"/>
              <a:ea typeface="+mn-ea"/>
              <a:cs typeface="+mn-cs"/>
            </a:rPr>
            <a:t>ことから、市単独の制度の見直しを含め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効果的</a:t>
          </a:r>
          <a:r>
            <a:rPr kumimoji="1" lang="ja-JP" altLang="en-US" sz="1200">
              <a:solidFill>
                <a:schemeClr val="dk1"/>
              </a:solidFill>
              <a:effectLst/>
              <a:latin typeface="+mn-lt"/>
              <a:ea typeface="+mn-ea"/>
              <a:cs typeface="+mn-cs"/>
            </a:rPr>
            <a:t>・効率的</a:t>
          </a:r>
          <a:r>
            <a:rPr kumimoji="1" lang="ja-JP" altLang="ja-JP" sz="1200">
              <a:solidFill>
                <a:schemeClr val="dk1"/>
              </a:solidFill>
              <a:effectLst/>
              <a:latin typeface="+mn-lt"/>
              <a:ea typeface="+mn-ea"/>
              <a:cs typeface="+mn-cs"/>
            </a:rPr>
            <a:t>な給付等を行い、抑制に努める。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22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5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913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年度のその他については、前年度比</a:t>
          </a:r>
          <a:r>
            <a:rPr kumimoji="1" lang="en-US" altLang="ja-JP" sz="1200" b="0">
              <a:solidFill>
                <a:schemeClr val="dk1"/>
              </a:solidFill>
              <a:effectLst/>
              <a:latin typeface="+mn-lt"/>
              <a:ea typeface="+mn-ea"/>
              <a:cs typeface="+mn-cs"/>
            </a:rPr>
            <a:t>0.1</a:t>
          </a:r>
          <a:r>
            <a:rPr kumimoji="1" lang="ja-JP" altLang="ja-JP" sz="1200" b="0">
              <a:solidFill>
                <a:schemeClr val="dk1"/>
              </a:solidFill>
              <a:effectLst/>
              <a:latin typeface="+mn-lt"/>
              <a:ea typeface="+mn-ea"/>
              <a:cs typeface="+mn-cs"/>
            </a:rPr>
            <a:t>ポイント減の</a:t>
          </a:r>
          <a:r>
            <a:rPr kumimoji="1" lang="en-US" altLang="ja-JP" sz="1200" b="0">
              <a:solidFill>
                <a:schemeClr val="dk1"/>
              </a:solidFill>
              <a:effectLst/>
              <a:latin typeface="+mn-lt"/>
              <a:ea typeface="+mn-ea"/>
              <a:cs typeface="+mn-cs"/>
            </a:rPr>
            <a:t>10.7%</a:t>
          </a:r>
          <a:r>
            <a:rPr kumimoji="1" lang="ja-JP" altLang="ja-JP" sz="1200" b="0">
              <a:solidFill>
                <a:schemeClr val="dk1"/>
              </a:solidFill>
              <a:effectLst/>
              <a:latin typeface="+mn-lt"/>
              <a:ea typeface="+mn-ea"/>
              <a:cs typeface="+mn-cs"/>
            </a:rPr>
            <a:t>となった。主な</a:t>
          </a:r>
          <a:r>
            <a:rPr kumimoji="1" lang="ja-JP" altLang="en-US" sz="1200" b="0">
              <a:solidFill>
                <a:schemeClr val="dk1"/>
              </a:solidFill>
              <a:effectLst/>
              <a:latin typeface="+mn-lt"/>
              <a:ea typeface="+mn-ea"/>
              <a:cs typeface="+mn-cs"/>
            </a:rPr>
            <a:t>要因</a:t>
          </a:r>
          <a:r>
            <a:rPr kumimoji="1" lang="ja-JP" altLang="ja-JP" sz="1200" b="0">
              <a:solidFill>
                <a:schemeClr val="dk1"/>
              </a:solidFill>
              <a:effectLst/>
              <a:latin typeface="+mn-lt"/>
              <a:ea typeface="+mn-ea"/>
              <a:cs typeface="+mn-cs"/>
            </a:rPr>
            <a:t>として、下水道事業会計</a:t>
          </a:r>
          <a:r>
            <a:rPr kumimoji="1" lang="ja-JP" altLang="en-US" sz="1200" b="0">
              <a:solidFill>
                <a:schemeClr val="dk1"/>
              </a:solidFill>
              <a:effectLst/>
              <a:latin typeface="+mn-lt"/>
              <a:ea typeface="+mn-ea"/>
              <a:cs typeface="+mn-cs"/>
            </a:rPr>
            <a:t>に対する</a:t>
          </a:r>
          <a:r>
            <a:rPr kumimoji="1" lang="ja-JP" altLang="ja-JP" sz="1200" b="0">
              <a:solidFill>
                <a:schemeClr val="dk1"/>
              </a:solidFill>
              <a:effectLst/>
              <a:latin typeface="+mn-lt"/>
              <a:ea typeface="+mn-ea"/>
              <a:cs typeface="+mn-cs"/>
            </a:rPr>
            <a:t>繰出金の</a:t>
          </a:r>
          <a:r>
            <a:rPr kumimoji="1" lang="ja-JP" altLang="en-US" sz="1200" b="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が挙げられる</a:t>
          </a:r>
          <a:r>
            <a:rPr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類似団体平均、全国平均、福井県平均をいずれも下回っており、今後も、長期的視点に立った施策を推進し、歳出抑制に努める。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31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57349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年度の補助費等については、前年度比</a:t>
          </a:r>
          <a:r>
            <a:rPr kumimoji="1" lang="en-US" altLang="ja-JP" sz="1200" b="0">
              <a:solidFill>
                <a:schemeClr val="dk1"/>
              </a:solidFill>
              <a:effectLst/>
              <a:latin typeface="+mn-lt"/>
              <a:ea typeface="+mn-ea"/>
              <a:cs typeface="+mn-cs"/>
            </a:rPr>
            <a:t>0.1</a:t>
          </a:r>
          <a:r>
            <a:rPr kumimoji="1" lang="ja-JP" altLang="ja-JP" sz="1200" b="0">
              <a:solidFill>
                <a:schemeClr val="dk1"/>
              </a:solidFill>
              <a:effectLst/>
              <a:latin typeface="+mn-lt"/>
              <a:ea typeface="+mn-ea"/>
              <a:cs typeface="+mn-cs"/>
            </a:rPr>
            <a:t>ポイント増の</a:t>
          </a:r>
          <a:r>
            <a:rPr kumimoji="1" lang="en-US" altLang="ja-JP" sz="1200" b="0">
              <a:solidFill>
                <a:schemeClr val="dk1"/>
              </a:solidFill>
              <a:effectLst/>
              <a:latin typeface="+mn-lt"/>
              <a:ea typeface="+mn-ea"/>
              <a:cs typeface="+mn-cs"/>
            </a:rPr>
            <a:t>19.1%</a:t>
          </a:r>
          <a:r>
            <a:rPr kumimoji="1" lang="ja-JP" altLang="ja-JP" sz="1200" b="0">
              <a:solidFill>
                <a:schemeClr val="dk1"/>
              </a:solidFill>
              <a:effectLst/>
              <a:latin typeface="+mn-lt"/>
              <a:ea typeface="+mn-ea"/>
              <a:cs typeface="+mn-cs"/>
            </a:rPr>
            <a:t>となった。主な</a:t>
          </a:r>
          <a:r>
            <a:rPr kumimoji="1" lang="ja-JP" altLang="en-US" sz="1200" b="0">
              <a:solidFill>
                <a:schemeClr val="dk1"/>
              </a:solidFill>
              <a:effectLst/>
              <a:latin typeface="+mn-lt"/>
              <a:ea typeface="+mn-ea"/>
              <a:cs typeface="+mn-cs"/>
            </a:rPr>
            <a:t>要因</a:t>
          </a:r>
          <a:r>
            <a:rPr kumimoji="1" lang="ja-JP" altLang="ja-JP" sz="1200" b="0">
              <a:solidFill>
                <a:schemeClr val="dk1"/>
              </a:solidFill>
              <a:effectLst/>
              <a:latin typeface="+mn-lt"/>
              <a:ea typeface="+mn-ea"/>
              <a:cs typeface="+mn-cs"/>
            </a:rPr>
            <a:t>として、</a:t>
          </a:r>
          <a:r>
            <a:rPr lang="ja-JP" altLang="ja-JP" sz="1200">
              <a:solidFill>
                <a:schemeClr val="dk1"/>
              </a:solidFill>
              <a:effectLst/>
              <a:latin typeface="+mn-lt"/>
              <a:ea typeface="+mn-ea"/>
              <a:cs typeface="+mn-cs"/>
            </a:rPr>
            <a:t>新ごみ処理施設の元金償還開始に伴う</a:t>
          </a:r>
          <a:r>
            <a:rPr kumimoji="1" lang="ja-JP" altLang="en-US" sz="1200" b="0">
              <a:solidFill>
                <a:schemeClr val="dk1"/>
              </a:solidFill>
              <a:effectLst/>
              <a:latin typeface="+mn-lt"/>
              <a:ea typeface="+mn-ea"/>
              <a:cs typeface="+mn-cs"/>
            </a:rPr>
            <a:t>清掃組合</a:t>
          </a:r>
          <a:r>
            <a:rPr kumimoji="1" lang="ja-JP" altLang="ja-JP" sz="1200" b="0">
              <a:solidFill>
                <a:schemeClr val="dk1"/>
              </a:solidFill>
              <a:effectLst/>
              <a:latin typeface="+mn-lt"/>
              <a:ea typeface="+mn-ea"/>
              <a:cs typeface="+mn-cs"/>
            </a:rPr>
            <a:t>への負担金</a:t>
          </a:r>
          <a:r>
            <a:rPr kumimoji="1" lang="ja-JP" altLang="en-US" sz="1200" b="0">
              <a:solidFill>
                <a:schemeClr val="dk1"/>
              </a:solidFill>
              <a:effectLst/>
              <a:latin typeface="+mn-lt"/>
              <a:ea typeface="+mn-ea"/>
              <a:cs typeface="+mn-cs"/>
            </a:rPr>
            <a:t>の</a:t>
          </a:r>
          <a:r>
            <a:rPr kumimoji="1" lang="ja-JP" altLang="ja-JP" sz="1200" b="0">
              <a:solidFill>
                <a:schemeClr val="dk1"/>
              </a:solidFill>
              <a:effectLst/>
              <a:latin typeface="+mn-lt"/>
              <a:ea typeface="+mn-ea"/>
              <a:cs typeface="+mn-cs"/>
            </a:rPr>
            <a:t>増加等</a:t>
          </a:r>
          <a:r>
            <a:rPr kumimoji="1" lang="ja-JP" altLang="ja-JP" sz="1200">
              <a:solidFill>
                <a:schemeClr val="dk1"/>
              </a:solidFill>
              <a:effectLst/>
              <a:latin typeface="+mn-lt"/>
              <a:ea typeface="+mn-ea"/>
              <a:cs typeface="+mn-cs"/>
            </a:rPr>
            <a:t>が挙げられる</a:t>
          </a:r>
          <a:r>
            <a:rPr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消防やごみ処理等一部業務を一部事務組合が担い、負担金を支払っている影響</a:t>
          </a:r>
          <a:r>
            <a:rPr kumimoji="1" lang="ja-JP" altLang="ja-JP" sz="1200">
              <a:solidFill>
                <a:schemeClr val="dk1"/>
              </a:solidFill>
              <a:effectLst/>
              <a:latin typeface="+mn-lt"/>
              <a:ea typeface="+mn-ea"/>
              <a:cs typeface="+mn-cs"/>
            </a:rPr>
            <a:t>により、類似団体平均を上回っており、長期的視点に立ち効果的な施策を推進し</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抑制に努める。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63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78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78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96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年度の公債費については、前年度比</a:t>
          </a:r>
          <a:r>
            <a:rPr kumimoji="1" lang="en-US" altLang="ja-JP" sz="1200" b="0">
              <a:solidFill>
                <a:schemeClr val="dk1"/>
              </a:solidFill>
              <a:effectLst/>
              <a:latin typeface="+mn-lt"/>
              <a:ea typeface="+mn-ea"/>
              <a:cs typeface="+mn-cs"/>
            </a:rPr>
            <a:t>2.1</a:t>
          </a:r>
          <a:r>
            <a:rPr kumimoji="1" lang="ja-JP" altLang="ja-JP" sz="1200" b="0">
              <a:solidFill>
                <a:schemeClr val="dk1"/>
              </a:solidFill>
              <a:effectLst/>
              <a:latin typeface="+mn-lt"/>
              <a:ea typeface="+mn-ea"/>
              <a:cs typeface="+mn-cs"/>
            </a:rPr>
            <a:t>ポイント</a:t>
          </a:r>
          <a:r>
            <a:rPr kumimoji="1" lang="ja-JP" altLang="en-US" sz="1200" b="0">
              <a:solidFill>
                <a:schemeClr val="dk1"/>
              </a:solidFill>
              <a:effectLst/>
              <a:latin typeface="+mn-lt"/>
              <a:ea typeface="+mn-ea"/>
              <a:cs typeface="+mn-cs"/>
            </a:rPr>
            <a:t>減</a:t>
          </a:r>
          <a:r>
            <a:rPr kumimoji="1" lang="ja-JP" altLang="ja-JP" sz="1200" b="0">
              <a:solidFill>
                <a:schemeClr val="dk1"/>
              </a:solidFill>
              <a:effectLst/>
              <a:latin typeface="+mn-lt"/>
              <a:ea typeface="+mn-ea"/>
              <a:cs typeface="+mn-cs"/>
            </a:rPr>
            <a:t>の</a:t>
          </a:r>
          <a:r>
            <a:rPr kumimoji="1" lang="en-US" altLang="ja-JP" sz="1200" b="0">
              <a:solidFill>
                <a:schemeClr val="dk1"/>
              </a:solidFill>
              <a:effectLst/>
              <a:latin typeface="+mn-lt"/>
              <a:ea typeface="+mn-ea"/>
              <a:cs typeface="+mn-cs"/>
            </a:rPr>
            <a:t>18.3%</a:t>
          </a:r>
          <a:r>
            <a:rPr kumimoji="1" lang="ja-JP" altLang="ja-JP" sz="1200" b="0">
              <a:solidFill>
                <a:schemeClr val="dk1"/>
              </a:solidFill>
              <a:effectLst/>
              <a:latin typeface="+mn-lt"/>
              <a:ea typeface="+mn-ea"/>
              <a:cs typeface="+mn-cs"/>
            </a:rPr>
            <a:t>となった。主な</a:t>
          </a:r>
          <a:r>
            <a:rPr kumimoji="1" lang="ja-JP" altLang="en-US" sz="1200" b="0">
              <a:solidFill>
                <a:schemeClr val="dk1"/>
              </a:solidFill>
              <a:effectLst/>
              <a:latin typeface="+mn-lt"/>
              <a:ea typeface="+mn-ea"/>
              <a:cs typeface="+mn-cs"/>
            </a:rPr>
            <a:t>要因</a:t>
          </a:r>
          <a:r>
            <a:rPr kumimoji="1" lang="ja-JP" altLang="ja-JP" sz="1200" b="0">
              <a:solidFill>
                <a:schemeClr val="dk1"/>
              </a:solidFill>
              <a:effectLst/>
              <a:latin typeface="+mn-lt"/>
              <a:ea typeface="+mn-ea"/>
              <a:cs typeface="+mn-cs"/>
            </a:rPr>
            <a:t>として、</a:t>
          </a:r>
          <a:r>
            <a:rPr kumimoji="1" lang="en-US" altLang="ja-JP" sz="1200" b="0">
              <a:solidFill>
                <a:schemeClr val="dk1"/>
              </a:solidFill>
              <a:effectLst/>
              <a:latin typeface="+mn-lt"/>
              <a:ea typeface="+mn-ea"/>
              <a:cs typeface="+mn-cs"/>
            </a:rPr>
            <a:t>H15</a:t>
          </a:r>
          <a:r>
            <a:rPr kumimoji="1" lang="ja-JP" altLang="en-US" sz="1200" b="0">
              <a:solidFill>
                <a:schemeClr val="dk1"/>
              </a:solidFill>
              <a:effectLst/>
              <a:latin typeface="+mn-lt"/>
              <a:ea typeface="+mn-ea"/>
              <a:cs typeface="+mn-cs"/>
            </a:rPr>
            <a:t>に借り入れた臨時財政対策債等の償還終了</a:t>
          </a:r>
          <a:r>
            <a:rPr kumimoji="1" lang="ja-JP" altLang="ja-JP" sz="1200">
              <a:solidFill>
                <a:schemeClr val="dk1"/>
              </a:solidFill>
              <a:effectLst/>
              <a:latin typeface="+mn-lt"/>
              <a:ea typeface="+mn-ea"/>
              <a:cs typeface="+mn-cs"/>
            </a:rPr>
            <a:t>が挙げられる。</a:t>
          </a:r>
          <a:endParaRPr lang="ja-JP" altLang="ja-JP" sz="1200">
            <a:effectLst/>
          </a:endParaRPr>
        </a:p>
        <a:p>
          <a:r>
            <a:rPr kumimoji="1" lang="ja-JP" altLang="ja-JP" sz="1200" b="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庁舎建設等の過去の大型事業の償還が進行している</a:t>
          </a:r>
          <a:r>
            <a:rPr kumimoji="1" lang="ja-JP" altLang="en-US" sz="1200">
              <a:solidFill>
                <a:schemeClr val="dk1"/>
              </a:solidFill>
              <a:effectLst/>
              <a:latin typeface="+mn-lt"/>
              <a:ea typeface="+mn-ea"/>
              <a:cs typeface="+mn-cs"/>
            </a:rPr>
            <a:t>ことから、</a:t>
          </a:r>
          <a:r>
            <a:rPr kumimoji="1" lang="ja-JP" altLang="ja-JP" sz="1200">
              <a:solidFill>
                <a:schemeClr val="dk1"/>
              </a:solidFill>
              <a:effectLst/>
              <a:latin typeface="+mn-lt"/>
              <a:ea typeface="+mn-ea"/>
              <a:cs typeface="+mn-cs"/>
            </a:rPr>
            <a:t>類似団体平均や全国平均、県平均を</a:t>
          </a:r>
          <a:r>
            <a:rPr kumimoji="1" lang="ja-JP" altLang="en-US" sz="1200">
              <a:solidFill>
                <a:schemeClr val="dk1"/>
              </a:solidFill>
              <a:effectLst/>
              <a:latin typeface="+mn-lt"/>
              <a:ea typeface="+mn-ea"/>
              <a:cs typeface="+mn-cs"/>
            </a:rPr>
            <a:t>上回っている。今後も財政指標を注視しつつ、市債発行額の適切なコントロールに努めていく。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145287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22376"/>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78</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909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36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36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6</a:t>
          </a:r>
          <a:r>
            <a:rPr kumimoji="1" lang="ja-JP" altLang="ja-JP" sz="1200" b="0">
              <a:solidFill>
                <a:schemeClr val="dk1"/>
              </a:solidFill>
              <a:effectLst/>
              <a:latin typeface="+mn-lt"/>
              <a:ea typeface="+mn-ea"/>
              <a:cs typeface="+mn-cs"/>
            </a:rPr>
            <a:t>年度の公債費以外については、前年度比</a:t>
          </a:r>
          <a:r>
            <a:rPr kumimoji="1" lang="en-US" altLang="ja-JP" sz="1200" b="0">
              <a:solidFill>
                <a:schemeClr val="dk1"/>
              </a:solidFill>
              <a:effectLst/>
              <a:latin typeface="+mn-lt"/>
              <a:ea typeface="+mn-ea"/>
              <a:cs typeface="+mn-cs"/>
            </a:rPr>
            <a:t>0.6</a:t>
          </a:r>
          <a:r>
            <a:rPr kumimoji="1" lang="ja-JP" altLang="ja-JP" sz="1200" b="0">
              <a:solidFill>
                <a:schemeClr val="dk1"/>
              </a:solidFill>
              <a:effectLst/>
              <a:latin typeface="+mn-lt"/>
              <a:ea typeface="+mn-ea"/>
              <a:cs typeface="+mn-cs"/>
            </a:rPr>
            <a:t>ポイント増の</a:t>
          </a:r>
          <a:r>
            <a:rPr kumimoji="1" lang="en-US" altLang="ja-JP" sz="1200" b="0">
              <a:solidFill>
                <a:schemeClr val="dk1"/>
              </a:solidFill>
              <a:effectLst/>
              <a:latin typeface="+mn-lt"/>
              <a:ea typeface="+mn-ea"/>
              <a:cs typeface="+mn-cs"/>
            </a:rPr>
            <a:t>75.2%</a:t>
          </a:r>
          <a:r>
            <a:rPr kumimoji="1" lang="ja-JP" altLang="ja-JP" sz="1200" b="0">
              <a:solidFill>
                <a:schemeClr val="dk1"/>
              </a:solidFill>
              <a:effectLst/>
              <a:latin typeface="+mn-lt"/>
              <a:ea typeface="+mn-ea"/>
              <a:cs typeface="+mn-cs"/>
            </a:rPr>
            <a:t>となった。主な</a:t>
          </a:r>
          <a:r>
            <a:rPr kumimoji="1" lang="ja-JP" altLang="en-US" sz="1200" b="0">
              <a:solidFill>
                <a:schemeClr val="dk1"/>
              </a:solidFill>
              <a:effectLst/>
              <a:latin typeface="+mn-lt"/>
              <a:ea typeface="+mn-ea"/>
              <a:cs typeface="+mn-cs"/>
            </a:rPr>
            <a:t>要</a:t>
          </a:r>
          <a:r>
            <a:rPr kumimoji="1" lang="ja-JP" altLang="ja-JP" sz="1200" b="0">
              <a:solidFill>
                <a:schemeClr val="dk1"/>
              </a:solidFill>
              <a:effectLst/>
              <a:latin typeface="+mn-lt"/>
              <a:ea typeface="+mn-ea"/>
              <a:cs typeface="+mn-cs"/>
            </a:rPr>
            <a:t>因として、</a:t>
          </a:r>
          <a:r>
            <a:rPr kumimoji="1" lang="ja-JP" altLang="en-US" sz="1200" b="0">
              <a:solidFill>
                <a:schemeClr val="dk1"/>
              </a:solidFill>
              <a:effectLst/>
              <a:latin typeface="+mn-lt"/>
              <a:ea typeface="+mn-ea"/>
              <a:cs typeface="+mn-cs"/>
            </a:rPr>
            <a:t>扶助費、その他（投資及び出資金）</a:t>
          </a:r>
          <a:r>
            <a:rPr kumimoji="1" lang="ja-JP" altLang="ja-JP" sz="1200" b="0">
              <a:solidFill>
                <a:schemeClr val="dk1"/>
              </a:solidFill>
              <a:effectLst/>
              <a:latin typeface="+mn-lt"/>
              <a:ea typeface="+mn-ea"/>
              <a:cs typeface="+mn-cs"/>
            </a:rPr>
            <a:t>が減少したものの、</a:t>
          </a:r>
          <a:r>
            <a:rPr kumimoji="1" lang="ja-JP" altLang="en-US" sz="1200" b="0">
              <a:solidFill>
                <a:schemeClr val="dk1"/>
              </a:solidFill>
              <a:effectLst/>
              <a:latin typeface="+mn-lt"/>
              <a:ea typeface="+mn-ea"/>
              <a:cs typeface="+mn-cs"/>
            </a:rPr>
            <a:t>人件費や</a:t>
          </a:r>
          <a:r>
            <a:rPr kumimoji="1" lang="ja-JP" altLang="ja-JP" sz="1200" b="0">
              <a:solidFill>
                <a:schemeClr val="dk1"/>
              </a:solidFill>
              <a:effectLst/>
              <a:latin typeface="+mn-lt"/>
              <a:ea typeface="+mn-ea"/>
              <a:cs typeface="+mn-cs"/>
            </a:rPr>
            <a:t>物件費、補助費等が増加した</a:t>
          </a:r>
          <a:r>
            <a:rPr kumimoji="1" lang="ja-JP" altLang="en-US" sz="1200" b="0">
              <a:solidFill>
                <a:schemeClr val="dk1"/>
              </a:solidFill>
              <a:effectLst/>
              <a:latin typeface="+mn-lt"/>
              <a:ea typeface="+mn-ea"/>
              <a:cs typeface="+mn-cs"/>
            </a:rPr>
            <a:t>ことが挙げられる</a:t>
          </a:r>
          <a:r>
            <a:rPr kumimoji="1" lang="ja-JP" altLang="ja-JP" sz="1200" b="0">
              <a:solidFill>
                <a:schemeClr val="dk1"/>
              </a:solidFill>
              <a:effectLst/>
              <a:latin typeface="+mn-lt"/>
              <a:ea typeface="+mn-ea"/>
              <a:cs typeface="+mn-cs"/>
            </a:rPr>
            <a:t>。</a:t>
          </a:r>
          <a:endParaRPr lang="ja-JP" altLang="ja-JP" sz="1200">
            <a:effectLst/>
          </a:endParaRPr>
        </a:p>
        <a:p>
          <a:r>
            <a:rPr kumimoji="1" lang="ja-JP" altLang="ja-JP" sz="1200" b="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類似団体平均、全国平均、福井県平均をいずれも下回っており、今後も事業の</a:t>
          </a:r>
          <a:r>
            <a:rPr kumimoji="1" lang="ja-JP" altLang="en-US" sz="1200">
              <a:solidFill>
                <a:schemeClr val="dk1"/>
              </a:solidFill>
              <a:effectLst/>
              <a:latin typeface="+mn-lt"/>
              <a:ea typeface="+mn-ea"/>
              <a:cs typeface="+mn-cs"/>
            </a:rPr>
            <a:t>見直し</a:t>
          </a:r>
          <a:r>
            <a:rPr kumimoji="1" lang="ja-JP" altLang="ja-JP" sz="1200">
              <a:solidFill>
                <a:schemeClr val="dk1"/>
              </a:solidFill>
              <a:effectLst/>
              <a:latin typeface="+mn-lt"/>
              <a:ea typeface="+mn-ea"/>
              <a:cs typeface="+mn-cs"/>
            </a:rPr>
            <a:t>を推進し、経常的経費の削減に努める。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60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75</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53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100330</xdr:rowOff>
    </xdr:from>
    <xdr:to>
      <xdr:col>73</xdr:col>
      <xdr:colOff>180975</xdr:colOff>
      <xdr:row>74</xdr:row>
      <xdr:rowOff>66040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16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73</xdr:row>
      <xdr:rowOff>168910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16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49530</xdr:rowOff>
    </xdr:from>
    <xdr:to>
      <xdr:col>69</xdr:col>
      <xdr:colOff>142875</xdr:colOff>
      <xdr:row>73</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118110</xdr:rowOff>
    </xdr:from>
    <xdr:to>
      <xdr:col>65</xdr:col>
      <xdr:colOff>53975</xdr:colOff>
      <xdr:row>74</xdr:row>
      <xdr:rowOff>48260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58437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88652</xdr:rowOff>
    </xdr:from>
    <xdr:to>
      <xdr:col>29</xdr:col>
      <xdr:colOff>127000</xdr:colOff>
      <xdr:row>18</xdr:row>
      <xdr:rowOff>32931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0927"/>
          <a:ext cx="647700" cy="115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32931</xdr:rowOff>
    </xdr:from>
    <xdr:to>
      <xdr:col>26</xdr:col>
      <xdr:colOff>50800</xdr:colOff>
      <xdr:row>18</xdr:row>
      <xdr:rowOff>100768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6656"/>
          <a:ext cx="698500" cy="67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58001</xdr:rowOff>
    </xdr:from>
    <xdr:to>
      <xdr:col>22</xdr:col>
      <xdr:colOff>114300</xdr:colOff>
      <xdr:row>18</xdr:row>
      <xdr:rowOff>100768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91726"/>
          <a:ext cx="698500" cy="4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58001</xdr:rowOff>
    </xdr:from>
    <xdr:to>
      <xdr:col>18</xdr:col>
      <xdr:colOff>177800</xdr:colOff>
      <xdr:row>18</xdr:row>
      <xdr:rowOff>161118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1726"/>
          <a:ext cx="698500" cy="10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37852</xdr:rowOff>
    </xdr:from>
    <xdr:to>
      <xdr:col>29</xdr:col>
      <xdr:colOff>177800</xdr:colOff>
      <xdr:row>17</xdr:row>
      <xdr:rowOff>139452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153581</xdr:rowOff>
    </xdr:from>
    <xdr:to>
      <xdr:col>26</xdr:col>
      <xdr:colOff>101600</xdr:colOff>
      <xdr:row>18</xdr:row>
      <xdr:rowOff>83731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5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68508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49968</xdr:rowOff>
    </xdr:from>
    <xdr:to>
      <xdr:col>22</xdr:col>
      <xdr:colOff>165100</xdr:colOff>
      <xdr:row>18</xdr:row>
      <xdr:rowOff>151568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136345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7201</xdr:rowOff>
    </xdr:from>
    <xdr:to>
      <xdr:col>19</xdr:col>
      <xdr:colOff>38100</xdr:colOff>
      <xdr:row>18</xdr:row>
      <xdr:rowOff>108801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0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118978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110318</xdr:rowOff>
    </xdr:from>
    <xdr:to>
      <xdr:col>15</xdr:col>
      <xdr:colOff>101600</xdr:colOff>
      <xdr:row>19</xdr:row>
      <xdr:rowOff>40468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25245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300703</xdr:rowOff>
    </xdr:from>
    <xdr:to>
      <xdr:col>29</xdr:col>
      <xdr:colOff>127000</xdr:colOff>
      <xdr:row>35</xdr:row>
      <xdr:rowOff>22301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8153"/>
          <a:ext cx="647700" cy="64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235455</xdr:rowOff>
    </xdr:from>
    <xdr:to>
      <xdr:col>26</xdr:col>
      <xdr:colOff>50800</xdr:colOff>
      <xdr:row>34</xdr:row>
      <xdr:rowOff>300703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02905"/>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235455</xdr:rowOff>
    </xdr:from>
    <xdr:to>
      <xdr:col>22</xdr:col>
      <xdr:colOff>114300</xdr:colOff>
      <xdr:row>35</xdr:row>
      <xdr:rowOff>5711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02905"/>
          <a:ext cx="698500" cy="11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5711</xdr:rowOff>
    </xdr:from>
    <xdr:to>
      <xdr:col>18</xdr:col>
      <xdr:colOff>177800</xdr:colOff>
      <xdr:row>35</xdr:row>
      <xdr:rowOff>14300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16061"/>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314401</xdr:rowOff>
    </xdr:from>
    <xdr:to>
      <xdr:col>29</xdr:col>
      <xdr:colOff>177800</xdr:colOff>
      <xdr:row>35</xdr:row>
      <xdr:rowOff>73101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159478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249903</xdr:rowOff>
    </xdr:from>
    <xdr:to>
      <xdr:col>26</xdr:col>
      <xdr:colOff>101600</xdr:colOff>
      <xdr:row>35</xdr:row>
      <xdr:rowOff>8603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184654</xdr:rowOff>
    </xdr:from>
    <xdr:to>
      <xdr:col>22</xdr:col>
      <xdr:colOff>165100</xdr:colOff>
      <xdr:row>34</xdr:row>
      <xdr:rowOff>286254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5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296431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2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297811</xdr:rowOff>
    </xdr:from>
    <xdr:to>
      <xdr:col>19</xdr:col>
      <xdr:colOff>38100</xdr:colOff>
      <xdr:row>35</xdr:row>
      <xdr:rowOff>56511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5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66688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306400</xdr:rowOff>
    </xdr:from>
    <xdr:to>
      <xdr:col>15</xdr:col>
      <xdr:colOff>101600</xdr:colOff>
      <xdr:row>35</xdr:row>
      <xdr:rowOff>65100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7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75277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4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80,418
74,796
230.70
40,572,810
39,872,300
640,011
21,535,579
40,947,948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59151</xdr:rowOff>
    </xdr:from>
    <xdr:to>
      <xdr:col>24</xdr:col>
      <xdr:colOff>63500</xdr:colOff>
      <xdr:row>36</xdr:row>
      <xdr:rowOff>162772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1351"/>
          <a:ext cx="8382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162772</xdr:rowOff>
    </xdr:from>
    <xdr:to>
      <xdr:col>19</xdr:col>
      <xdr:colOff>177800</xdr:colOff>
      <xdr:row>37</xdr:row>
      <xdr:rowOff>10231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4972"/>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10231</xdr:rowOff>
    </xdr:from>
    <xdr:to>
      <xdr:col>15</xdr:col>
      <xdr:colOff>50800</xdr:colOff>
      <xdr:row>37</xdr:row>
      <xdr:rowOff>69602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3881"/>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69602</xdr:rowOff>
    </xdr:from>
    <xdr:to>
      <xdr:col>10</xdr:col>
      <xdr:colOff>114300</xdr:colOff>
      <xdr:row>37</xdr:row>
      <xdr:rowOff>90796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252"/>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8351</xdr:rowOff>
    </xdr:from>
    <xdr:to>
      <xdr:col>24</xdr:col>
      <xdr:colOff>114300</xdr:colOff>
      <xdr:row>36</xdr:row>
      <xdr:rowOff>109951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158228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111972</xdr:rowOff>
    </xdr:from>
    <xdr:to>
      <xdr:col>20</xdr:col>
      <xdr:colOff>38100</xdr:colOff>
      <xdr:row>37</xdr:row>
      <xdr:rowOff>42122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33249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130881</xdr:rowOff>
    </xdr:from>
    <xdr:to>
      <xdr:col>15</xdr:col>
      <xdr:colOff>101600</xdr:colOff>
      <xdr:row>37</xdr:row>
      <xdr:rowOff>61031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52158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18802</xdr:rowOff>
    </xdr:from>
    <xdr:to>
      <xdr:col>10</xdr:col>
      <xdr:colOff>165100</xdr:colOff>
      <xdr:row>37</xdr:row>
      <xdr:rowOff>120402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111529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39996</xdr:rowOff>
    </xdr:from>
    <xdr:to>
      <xdr:col>6</xdr:col>
      <xdr:colOff>38100</xdr:colOff>
      <xdr:row>37</xdr:row>
      <xdr:rowOff>141596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132723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9779</xdr:rowOff>
    </xdr:from>
    <xdr:to>
      <xdr:col>24</xdr:col>
      <xdr:colOff>63500</xdr:colOff>
      <xdr:row>57</xdr:row>
      <xdr:rowOff>27174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82429"/>
          <a:ext cx="8382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27174</xdr:rowOff>
    </xdr:from>
    <xdr:to>
      <xdr:col>19</xdr:col>
      <xdr:colOff>177800</xdr:colOff>
      <xdr:row>57</xdr:row>
      <xdr:rowOff>47836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99824"/>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47836</xdr:rowOff>
    </xdr:from>
    <xdr:to>
      <xdr:col>15</xdr:col>
      <xdr:colOff>50800</xdr:colOff>
      <xdr:row>57</xdr:row>
      <xdr:rowOff>99761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048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99761</xdr:rowOff>
    </xdr:from>
    <xdr:to>
      <xdr:col>10</xdr:col>
      <xdr:colOff>114300</xdr:colOff>
      <xdr:row>57</xdr:row>
      <xdr:rowOff>150781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72411"/>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130429</xdr:rowOff>
    </xdr:from>
    <xdr:to>
      <xdr:col>24</xdr:col>
      <xdr:colOff>114300</xdr:colOff>
      <xdr:row>57</xdr:row>
      <xdr:rowOff>60579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108856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147824</xdr:rowOff>
    </xdr:from>
    <xdr:to>
      <xdr:col>20</xdr:col>
      <xdr:colOff>38100</xdr:colOff>
      <xdr:row>57</xdr:row>
      <xdr:rowOff>77974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168486</xdr:rowOff>
    </xdr:from>
    <xdr:to>
      <xdr:col>15</xdr:col>
      <xdr:colOff>101600</xdr:colOff>
      <xdr:row>57</xdr:row>
      <xdr:rowOff>98636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89763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48961</xdr:rowOff>
    </xdr:from>
    <xdr:to>
      <xdr:col>10</xdr:col>
      <xdr:colOff>165100</xdr:colOff>
      <xdr:row>57</xdr:row>
      <xdr:rowOff>150561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2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141688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99981</xdr:rowOff>
    </xdr:from>
    <xdr:to>
      <xdr:col>6</xdr:col>
      <xdr:colOff>38100</xdr:colOff>
      <xdr:row>58</xdr:row>
      <xdr:rowOff>30131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21258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94438</xdr:rowOff>
    </xdr:from>
    <xdr:to>
      <xdr:col>24</xdr:col>
      <xdr:colOff>63500</xdr:colOff>
      <xdr:row>78</xdr:row>
      <xdr:rowOff>88455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96088"/>
          <a:ext cx="838200" cy="16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165646</xdr:rowOff>
    </xdr:from>
    <xdr:to>
      <xdr:col>19</xdr:col>
      <xdr:colOff>177800</xdr:colOff>
      <xdr:row>78</xdr:row>
      <xdr:rowOff>88455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67296"/>
          <a:ext cx="8890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165646</xdr:rowOff>
    </xdr:from>
    <xdr:to>
      <xdr:col>15</xdr:col>
      <xdr:colOff>50800</xdr:colOff>
      <xdr:row>77</xdr:row>
      <xdr:rowOff>170790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6729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170790</xdr:rowOff>
    </xdr:from>
    <xdr:to>
      <xdr:col>10</xdr:col>
      <xdr:colOff>114300</xdr:colOff>
      <xdr:row>78</xdr:row>
      <xdr:rowOff>19799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7244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43638</xdr:rowOff>
    </xdr:from>
    <xdr:to>
      <xdr:col>24</xdr:col>
      <xdr:colOff>114300</xdr:colOff>
      <xdr:row>77</xdr:row>
      <xdr:rowOff>145238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66515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37655</xdr:rowOff>
    </xdr:from>
    <xdr:to>
      <xdr:col>20</xdr:col>
      <xdr:colOff>38100</xdr:colOff>
      <xdr:row>78</xdr:row>
      <xdr:rowOff>139255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114846</xdr:rowOff>
    </xdr:from>
    <xdr:to>
      <xdr:col>15</xdr:col>
      <xdr:colOff>101600</xdr:colOff>
      <xdr:row>78</xdr:row>
      <xdr:rowOff>44996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36123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119990</xdr:rowOff>
    </xdr:from>
    <xdr:to>
      <xdr:col>10</xdr:col>
      <xdr:colOff>165100</xdr:colOff>
      <xdr:row>78</xdr:row>
      <xdr:rowOff>50140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41267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140449</xdr:rowOff>
    </xdr:from>
    <xdr:to>
      <xdr:col>6</xdr:col>
      <xdr:colOff>38100</xdr:colOff>
      <xdr:row>78</xdr:row>
      <xdr:rowOff>70599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87126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1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86195</xdr:rowOff>
    </xdr:from>
    <xdr:to>
      <xdr:col>24</xdr:col>
      <xdr:colOff>63500</xdr:colOff>
      <xdr:row>96</xdr:row>
      <xdr:rowOff>23609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73945"/>
          <a:ext cx="838200" cy="1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23609</xdr:rowOff>
    </xdr:from>
    <xdr:to>
      <xdr:col>19</xdr:col>
      <xdr:colOff>177800</xdr:colOff>
      <xdr:row>96</xdr:row>
      <xdr:rowOff>128448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82809"/>
          <a:ext cx="889000" cy="10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140385</xdr:rowOff>
    </xdr:from>
    <xdr:to>
      <xdr:col>15</xdr:col>
      <xdr:colOff>50800</xdr:colOff>
      <xdr:row>96</xdr:row>
      <xdr:rowOff>128448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28135"/>
          <a:ext cx="889000" cy="1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140385</xdr:rowOff>
    </xdr:from>
    <xdr:to>
      <xdr:col>10</xdr:col>
      <xdr:colOff>114300</xdr:colOff>
      <xdr:row>96</xdr:row>
      <xdr:rowOff>170904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28135"/>
          <a:ext cx="889000" cy="20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35395</xdr:rowOff>
    </xdr:from>
    <xdr:to>
      <xdr:col>24</xdr:col>
      <xdr:colOff>114300</xdr:colOff>
      <xdr:row>95</xdr:row>
      <xdr:rowOff>136995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13822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144259</xdr:rowOff>
    </xdr:from>
    <xdr:to>
      <xdr:col>20</xdr:col>
      <xdr:colOff>38100</xdr:colOff>
      <xdr:row>96</xdr:row>
      <xdr:rowOff>74409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65536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77648</xdr:rowOff>
    </xdr:from>
    <xdr:to>
      <xdr:col>15</xdr:col>
      <xdr:colOff>101600</xdr:colOff>
      <xdr:row>97</xdr:row>
      <xdr:rowOff>7798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170375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89585</xdr:rowOff>
    </xdr:from>
    <xdr:to>
      <xdr:col>10</xdr:col>
      <xdr:colOff>165100</xdr:colOff>
      <xdr:row>96</xdr:row>
      <xdr:rowOff>19735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10862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7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120104</xdr:rowOff>
    </xdr:from>
    <xdr:to>
      <xdr:col>6</xdr:col>
      <xdr:colOff>38100</xdr:colOff>
      <xdr:row>97</xdr:row>
      <xdr:rowOff>50254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66781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30742</xdr:rowOff>
    </xdr:from>
    <xdr:to>
      <xdr:col>55</xdr:col>
      <xdr:colOff>0</xdr:colOff>
      <xdr:row>35</xdr:row>
      <xdr:rowOff>67165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31492"/>
          <a:ext cx="8382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30742</xdr:rowOff>
    </xdr:from>
    <xdr:to>
      <xdr:col>50</xdr:col>
      <xdr:colOff>114300</xdr:colOff>
      <xdr:row>35</xdr:row>
      <xdr:rowOff>31694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3149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31694</xdr:rowOff>
    </xdr:from>
    <xdr:to>
      <xdr:col>45</xdr:col>
      <xdr:colOff>177800</xdr:colOff>
      <xdr:row>35</xdr:row>
      <xdr:rowOff>45966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32444"/>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25469</xdr:rowOff>
    </xdr:from>
    <xdr:to>
      <xdr:col>41</xdr:col>
      <xdr:colOff>50800</xdr:colOff>
      <xdr:row>35</xdr:row>
      <xdr:rowOff>45966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0419"/>
          <a:ext cx="889000" cy="70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16365</xdr:rowOff>
    </xdr:from>
    <xdr:to>
      <xdr:col>55</xdr:col>
      <xdr:colOff>50800</xdr:colOff>
      <xdr:row>35</xdr:row>
      <xdr:rowOff>117965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39242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6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151392</xdr:rowOff>
    </xdr:from>
    <xdr:to>
      <xdr:col>50</xdr:col>
      <xdr:colOff>165100</xdr:colOff>
      <xdr:row>35</xdr:row>
      <xdr:rowOff>81542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98069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152344</xdr:rowOff>
    </xdr:from>
    <xdr:to>
      <xdr:col>46</xdr:col>
      <xdr:colOff>38100</xdr:colOff>
      <xdr:row>35</xdr:row>
      <xdr:rowOff>82494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99021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5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166616</xdr:rowOff>
    </xdr:from>
    <xdr:to>
      <xdr:col>41</xdr:col>
      <xdr:colOff>101600</xdr:colOff>
      <xdr:row>35</xdr:row>
      <xdr:rowOff>96766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113293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146119</xdr:rowOff>
    </xdr:from>
    <xdr:to>
      <xdr:col>36</xdr:col>
      <xdr:colOff>165100</xdr:colOff>
      <xdr:row>31</xdr:row>
      <xdr:rowOff>76269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92796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6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70875</xdr:rowOff>
    </xdr:from>
    <xdr:to>
      <xdr:col>55</xdr:col>
      <xdr:colOff>0</xdr:colOff>
      <xdr:row>57</xdr:row>
      <xdr:rowOff>39246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00625"/>
          <a:ext cx="838200" cy="3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61290</xdr:rowOff>
    </xdr:from>
    <xdr:to>
      <xdr:col>50</xdr:col>
      <xdr:colOff>114300</xdr:colOff>
      <xdr:row>55</xdr:row>
      <xdr:rowOff>70875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91040"/>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61290</xdr:rowOff>
    </xdr:from>
    <xdr:to>
      <xdr:col>45</xdr:col>
      <xdr:colOff>177800</xdr:colOff>
      <xdr:row>55</xdr:row>
      <xdr:rowOff>101181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91040"/>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101181</xdr:rowOff>
    </xdr:from>
    <xdr:to>
      <xdr:col>41</xdr:col>
      <xdr:colOff>50800</xdr:colOff>
      <xdr:row>56</xdr:row>
      <xdr:rowOff>140109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30931"/>
          <a:ext cx="889000" cy="2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159896</xdr:rowOff>
    </xdr:from>
    <xdr:to>
      <xdr:col>55</xdr:col>
      <xdr:colOff>50800</xdr:colOff>
      <xdr:row>57</xdr:row>
      <xdr:rowOff>90046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138323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20075</xdr:rowOff>
    </xdr:from>
    <xdr:to>
      <xdr:col>50</xdr:col>
      <xdr:colOff>165100</xdr:colOff>
      <xdr:row>55</xdr:row>
      <xdr:rowOff>121675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138202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10490</xdr:rowOff>
    </xdr:from>
    <xdr:to>
      <xdr:col>46</xdr:col>
      <xdr:colOff>38100</xdr:colOff>
      <xdr:row>55</xdr:row>
      <xdr:rowOff>112090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128617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1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50381</xdr:rowOff>
    </xdr:from>
    <xdr:to>
      <xdr:col>41</xdr:col>
      <xdr:colOff>101600</xdr:colOff>
      <xdr:row>55</xdr:row>
      <xdr:rowOff>151981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168508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89309</xdr:rowOff>
    </xdr:from>
    <xdr:to>
      <xdr:col>36</xdr:col>
      <xdr:colOff>165100</xdr:colOff>
      <xdr:row>57</xdr:row>
      <xdr:rowOff>19459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153736</xdr:rowOff>
    </xdr:from>
    <xdr:to>
      <xdr:col>55</xdr:col>
      <xdr:colOff>0</xdr:colOff>
      <xdr:row>78</xdr:row>
      <xdr:rowOff>10038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55386"/>
          <a:ext cx="8382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89522</xdr:rowOff>
    </xdr:from>
    <xdr:to>
      <xdr:col>50</xdr:col>
      <xdr:colOff>114300</xdr:colOff>
      <xdr:row>77</xdr:row>
      <xdr:rowOff>153736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91172"/>
          <a:ext cx="889000" cy="6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89522</xdr:rowOff>
    </xdr:from>
    <xdr:to>
      <xdr:col>45</xdr:col>
      <xdr:colOff>177800</xdr:colOff>
      <xdr:row>77</xdr:row>
      <xdr:rowOff>166949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91172"/>
          <a:ext cx="8890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48786</xdr:rowOff>
    </xdr:from>
    <xdr:to>
      <xdr:col>41</xdr:col>
      <xdr:colOff>50800</xdr:colOff>
      <xdr:row>77</xdr:row>
      <xdr:rowOff>166949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078986"/>
          <a:ext cx="8890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130688</xdr:rowOff>
    </xdr:from>
    <xdr:to>
      <xdr:col>55</xdr:col>
      <xdr:colOff>50800</xdr:colOff>
      <xdr:row>78</xdr:row>
      <xdr:rowOff>60838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109115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102936</xdr:rowOff>
    </xdr:from>
    <xdr:to>
      <xdr:col>50</xdr:col>
      <xdr:colOff>165100</xdr:colOff>
      <xdr:row>78</xdr:row>
      <xdr:rowOff>33086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24213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38722</xdr:rowOff>
    </xdr:from>
    <xdr:to>
      <xdr:col>46</xdr:col>
      <xdr:colOff>38100</xdr:colOff>
      <xdr:row>77</xdr:row>
      <xdr:rowOff>140322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131449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116149</xdr:rowOff>
    </xdr:from>
    <xdr:to>
      <xdr:col>41</xdr:col>
      <xdr:colOff>101600</xdr:colOff>
      <xdr:row>78</xdr:row>
      <xdr:rowOff>46299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37426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1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169436</xdr:rowOff>
    </xdr:from>
    <xdr:to>
      <xdr:col>36</xdr:col>
      <xdr:colOff>165100</xdr:colOff>
      <xdr:row>76</xdr:row>
      <xdr:rowOff>99586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116112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79105</xdr:rowOff>
    </xdr:from>
    <xdr:to>
      <xdr:col>55</xdr:col>
      <xdr:colOff>0</xdr:colOff>
      <xdr:row>97</xdr:row>
      <xdr:rowOff>42252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66855"/>
          <a:ext cx="838200" cy="30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58041</xdr:rowOff>
    </xdr:from>
    <xdr:to>
      <xdr:col>50</xdr:col>
      <xdr:colOff>114300</xdr:colOff>
      <xdr:row>95</xdr:row>
      <xdr:rowOff>79105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345791"/>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27082</xdr:rowOff>
    </xdr:from>
    <xdr:to>
      <xdr:col>45</xdr:col>
      <xdr:colOff>177800</xdr:colOff>
      <xdr:row>95</xdr:row>
      <xdr:rowOff>58041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14832"/>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27082</xdr:rowOff>
    </xdr:from>
    <xdr:to>
      <xdr:col>41</xdr:col>
      <xdr:colOff>50800</xdr:colOff>
      <xdr:row>97</xdr:row>
      <xdr:rowOff>113705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14832"/>
          <a:ext cx="889000" cy="4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162902</xdr:rowOff>
    </xdr:from>
    <xdr:to>
      <xdr:col>55</xdr:col>
      <xdr:colOff>50800</xdr:colOff>
      <xdr:row>97</xdr:row>
      <xdr:rowOff>93052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141329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28305</xdr:rowOff>
    </xdr:from>
    <xdr:to>
      <xdr:col>50</xdr:col>
      <xdr:colOff>165100</xdr:colOff>
      <xdr:row>95</xdr:row>
      <xdr:rowOff>129905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146432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7241</xdr:rowOff>
    </xdr:from>
    <xdr:to>
      <xdr:col>46</xdr:col>
      <xdr:colOff>38100</xdr:colOff>
      <xdr:row>95</xdr:row>
      <xdr:rowOff>108841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9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125368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147732</xdr:rowOff>
    </xdr:from>
    <xdr:to>
      <xdr:col>41</xdr:col>
      <xdr:colOff>101600</xdr:colOff>
      <xdr:row>95</xdr:row>
      <xdr:rowOff>77882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94409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3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62905</xdr:rowOff>
    </xdr:from>
    <xdr:to>
      <xdr:col>36</xdr:col>
      <xdr:colOff>165100</xdr:colOff>
      <xdr:row>97</xdr:row>
      <xdr:rowOff>164505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155632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88311</xdr:rowOff>
    </xdr:from>
    <xdr:to>
      <xdr:col>85</xdr:col>
      <xdr:colOff>127000</xdr:colOff>
      <xdr:row>38</xdr:row>
      <xdr:rowOff>122418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03411"/>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120041</xdr:rowOff>
    </xdr:from>
    <xdr:to>
      <xdr:col>81</xdr:col>
      <xdr:colOff>50800</xdr:colOff>
      <xdr:row>38</xdr:row>
      <xdr:rowOff>122418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3514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120041</xdr:rowOff>
    </xdr:from>
    <xdr:to>
      <xdr:col>76</xdr:col>
      <xdr:colOff>114300</xdr:colOff>
      <xdr:row>38</xdr:row>
      <xdr:rowOff>130008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5141"/>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130008</xdr:rowOff>
    </xdr:from>
    <xdr:to>
      <xdr:col>71</xdr:col>
      <xdr:colOff>177800</xdr:colOff>
      <xdr:row>38</xdr:row>
      <xdr:rowOff>138602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5108"/>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37511</xdr:rowOff>
    </xdr:from>
    <xdr:to>
      <xdr:col>85</xdr:col>
      <xdr:colOff>177800</xdr:colOff>
      <xdr:row>38</xdr:row>
      <xdr:rowOff>139111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71618</xdr:rowOff>
    </xdr:from>
    <xdr:to>
      <xdr:col>81</xdr:col>
      <xdr:colOff>101600</xdr:colOff>
      <xdr:row>39</xdr:row>
      <xdr:rowOff>1768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164345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69241</xdr:rowOff>
    </xdr:from>
    <xdr:to>
      <xdr:col>76</xdr:col>
      <xdr:colOff>165100</xdr:colOff>
      <xdr:row>38</xdr:row>
      <xdr:rowOff>170841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161968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79208</xdr:rowOff>
    </xdr:from>
    <xdr:to>
      <xdr:col>72</xdr:col>
      <xdr:colOff>38100</xdr:colOff>
      <xdr:row>39</xdr:row>
      <xdr:rowOff>9358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87802</xdr:rowOff>
    </xdr:from>
    <xdr:to>
      <xdr:col>67</xdr:col>
      <xdr:colOff>101600</xdr:colOff>
      <xdr:row>39</xdr:row>
      <xdr:rowOff>17952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9079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46055</xdr:rowOff>
    </xdr:from>
    <xdr:to>
      <xdr:col>85</xdr:col>
      <xdr:colOff>127000</xdr:colOff>
      <xdr:row>74</xdr:row>
      <xdr:rowOff>106194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33355"/>
          <a:ext cx="838200" cy="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46055</xdr:rowOff>
    </xdr:from>
    <xdr:to>
      <xdr:col>81</xdr:col>
      <xdr:colOff>50800</xdr:colOff>
      <xdr:row>74</xdr:row>
      <xdr:rowOff>68018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33355"/>
          <a:ext cx="889000" cy="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68018</xdr:rowOff>
    </xdr:from>
    <xdr:to>
      <xdr:col>76</xdr:col>
      <xdr:colOff>114300</xdr:colOff>
      <xdr:row>74</xdr:row>
      <xdr:rowOff>143945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55318"/>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143945</xdr:rowOff>
    </xdr:from>
    <xdr:to>
      <xdr:col>71</xdr:col>
      <xdr:colOff>177800</xdr:colOff>
      <xdr:row>75</xdr:row>
      <xdr:rowOff>1740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31245"/>
          <a:ext cx="8890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55394</xdr:rowOff>
    </xdr:from>
    <xdr:to>
      <xdr:col>85</xdr:col>
      <xdr:colOff>177800</xdr:colOff>
      <xdr:row>74</xdr:row>
      <xdr:rowOff>156994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78271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9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166705</xdr:rowOff>
    </xdr:from>
    <xdr:to>
      <xdr:col>81</xdr:col>
      <xdr:colOff>101600</xdr:colOff>
      <xdr:row>74</xdr:row>
      <xdr:rowOff>96855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113382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17218</xdr:rowOff>
    </xdr:from>
    <xdr:to>
      <xdr:col>76</xdr:col>
      <xdr:colOff>165100</xdr:colOff>
      <xdr:row>74</xdr:row>
      <xdr:rowOff>118818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135345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93145</xdr:rowOff>
    </xdr:from>
    <xdr:to>
      <xdr:col>72</xdr:col>
      <xdr:colOff>38100</xdr:colOff>
      <xdr:row>75</xdr:row>
      <xdr:rowOff>23295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39822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122390</xdr:rowOff>
    </xdr:from>
    <xdr:to>
      <xdr:col>67</xdr:col>
      <xdr:colOff>101600</xdr:colOff>
      <xdr:row>75</xdr:row>
      <xdr:rowOff>52540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69067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39915</xdr:rowOff>
    </xdr:from>
    <xdr:to>
      <xdr:col>85</xdr:col>
      <xdr:colOff>127000</xdr:colOff>
      <xdr:row>98</xdr:row>
      <xdr:rowOff>45262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2015"/>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153339</xdr:rowOff>
    </xdr:from>
    <xdr:to>
      <xdr:col>81</xdr:col>
      <xdr:colOff>50800</xdr:colOff>
      <xdr:row>98</xdr:row>
      <xdr:rowOff>45262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83989"/>
          <a:ext cx="889000" cy="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84365</xdr:rowOff>
    </xdr:from>
    <xdr:to>
      <xdr:col>76</xdr:col>
      <xdr:colOff>114300</xdr:colOff>
      <xdr:row>97</xdr:row>
      <xdr:rowOff>153339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15015"/>
          <a:ext cx="889000" cy="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84365</xdr:rowOff>
    </xdr:from>
    <xdr:to>
      <xdr:col>71</xdr:col>
      <xdr:colOff>177800</xdr:colOff>
      <xdr:row>97</xdr:row>
      <xdr:rowOff>87604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501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160565</xdr:rowOff>
    </xdr:from>
    <xdr:to>
      <xdr:col>85</xdr:col>
      <xdr:colOff>177800</xdr:colOff>
      <xdr:row>98</xdr:row>
      <xdr:rowOff>90715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138992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165912</xdr:rowOff>
    </xdr:from>
    <xdr:to>
      <xdr:col>81</xdr:col>
      <xdr:colOff>101600</xdr:colOff>
      <xdr:row>98</xdr:row>
      <xdr:rowOff>96062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87189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102539</xdr:rowOff>
    </xdr:from>
    <xdr:to>
      <xdr:col>76</xdr:col>
      <xdr:colOff>165100</xdr:colOff>
      <xdr:row>98</xdr:row>
      <xdr:rowOff>32689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23816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2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33565</xdr:rowOff>
    </xdr:from>
    <xdr:to>
      <xdr:col>72</xdr:col>
      <xdr:colOff>38100</xdr:colOff>
      <xdr:row>97</xdr:row>
      <xdr:rowOff>135165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126292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36804</xdr:rowOff>
    </xdr:from>
    <xdr:to>
      <xdr:col>67</xdr:col>
      <xdr:colOff>101600</xdr:colOff>
      <xdr:row>97</xdr:row>
      <xdr:rowOff>138404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168504</xdr:rowOff>
    </xdr:from>
    <xdr:to>
      <xdr:col>116</xdr:col>
      <xdr:colOff>63500</xdr:colOff>
      <xdr:row>38</xdr:row>
      <xdr:rowOff>70023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40704"/>
          <a:ext cx="838200" cy="2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168504</xdr:rowOff>
    </xdr:from>
    <xdr:to>
      <xdr:col>111</xdr:col>
      <xdr:colOff>177800</xdr:colOff>
      <xdr:row>37</xdr:row>
      <xdr:rowOff>169098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40704"/>
          <a:ext cx="889000" cy="1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169098</xdr:rowOff>
    </xdr:from>
    <xdr:to>
      <xdr:col>107</xdr:col>
      <xdr:colOff>50800</xdr:colOff>
      <xdr:row>38</xdr:row>
      <xdr:rowOff>117526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12748"/>
          <a:ext cx="8890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117526</xdr:rowOff>
    </xdr:from>
    <xdr:to>
      <xdr:col>102</xdr:col>
      <xdr:colOff>114300</xdr:colOff>
      <xdr:row>38</xdr:row>
      <xdr:rowOff>118806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3262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19223</xdr:rowOff>
    </xdr:from>
    <xdr:to>
      <xdr:col>116</xdr:col>
      <xdr:colOff>114300</xdr:colOff>
      <xdr:row>38</xdr:row>
      <xdr:rowOff>120823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105600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4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117704</xdr:rowOff>
    </xdr:from>
    <xdr:to>
      <xdr:col>112</xdr:col>
      <xdr:colOff>38100</xdr:colOff>
      <xdr:row>37</xdr:row>
      <xdr:rowOff>47854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64381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6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118298</xdr:rowOff>
    </xdr:from>
    <xdr:to>
      <xdr:col>107</xdr:col>
      <xdr:colOff>101600</xdr:colOff>
      <xdr:row>38</xdr:row>
      <xdr:rowOff>48448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39575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66726</xdr:rowOff>
    </xdr:from>
    <xdr:to>
      <xdr:col>102</xdr:col>
      <xdr:colOff>165100</xdr:colOff>
      <xdr:row>38</xdr:row>
      <xdr:rowOff>168326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159453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68006</xdr:rowOff>
    </xdr:from>
    <xdr:to>
      <xdr:col>98</xdr:col>
      <xdr:colOff>38100</xdr:colOff>
      <xdr:row>38</xdr:row>
      <xdr:rowOff>169606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160733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7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122555</xdr:rowOff>
    </xdr:from>
    <xdr:to>
      <xdr:col>116</xdr:col>
      <xdr:colOff>63500</xdr:colOff>
      <xdr:row>58</xdr:row>
      <xdr:rowOff>125481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6655"/>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122555</xdr:rowOff>
    </xdr:from>
    <xdr:to>
      <xdr:col>111</xdr:col>
      <xdr:colOff>177800</xdr:colOff>
      <xdr:row>58</xdr:row>
      <xdr:rowOff>122693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665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100426</xdr:rowOff>
    </xdr:from>
    <xdr:to>
      <xdr:col>107</xdr:col>
      <xdr:colOff>50800</xdr:colOff>
      <xdr:row>58</xdr:row>
      <xdr:rowOff>122693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4526"/>
          <a:ext cx="889000" cy="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89453</xdr:rowOff>
    </xdr:from>
    <xdr:to>
      <xdr:col>102</xdr:col>
      <xdr:colOff>114300</xdr:colOff>
      <xdr:row>58</xdr:row>
      <xdr:rowOff>100426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355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74681</xdr:rowOff>
    </xdr:from>
    <xdr:to>
      <xdr:col>116</xdr:col>
      <xdr:colOff>114300</xdr:colOff>
      <xdr:row>59</xdr:row>
      <xdr:rowOff>4831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161058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71755</xdr:rowOff>
    </xdr:from>
    <xdr:to>
      <xdr:col>112</xdr:col>
      <xdr:colOff>38100</xdr:colOff>
      <xdr:row>59</xdr:row>
      <xdr:rowOff>1905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164482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71893</xdr:rowOff>
    </xdr:from>
    <xdr:to>
      <xdr:col>107</xdr:col>
      <xdr:colOff>101600</xdr:colOff>
      <xdr:row>59</xdr:row>
      <xdr:rowOff>2043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164620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49626</xdr:rowOff>
    </xdr:from>
    <xdr:to>
      <xdr:col>102</xdr:col>
      <xdr:colOff>165100</xdr:colOff>
      <xdr:row>58</xdr:row>
      <xdr:rowOff>151226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142353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8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38653</xdr:rowOff>
    </xdr:from>
    <xdr:to>
      <xdr:col>98</xdr:col>
      <xdr:colOff>38100</xdr:colOff>
      <xdr:row>58</xdr:row>
      <xdr:rowOff>140253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131380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8117</xdr:rowOff>
    </xdr:from>
    <xdr:to>
      <xdr:col>116</xdr:col>
      <xdr:colOff>63500</xdr:colOff>
      <xdr:row>77</xdr:row>
      <xdr:rowOff>22222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09767"/>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22222</xdr:rowOff>
    </xdr:from>
    <xdr:to>
      <xdr:col>111</xdr:col>
      <xdr:colOff>177800</xdr:colOff>
      <xdr:row>77</xdr:row>
      <xdr:rowOff>49631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23872"/>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49631</xdr:rowOff>
    </xdr:from>
    <xdr:to>
      <xdr:col>107</xdr:col>
      <xdr:colOff>50800</xdr:colOff>
      <xdr:row>77</xdr:row>
      <xdr:rowOff>51850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51281"/>
          <a:ext cx="889000" cy="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51850</xdr:rowOff>
    </xdr:from>
    <xdr:to>
      <xdr:col>102</xdr:col>
      <xdr:colOff>114300</xdr:colOff>
      <xdr:row>77</xdr:row>
      <xdr:rowOff>74183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53500"/>
          <a:ext cx="889000" cy="2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128767</xdr:rowOff>
    </xdr:from>
    <xdr:to>
      <xdr:col>116</xdr:col>
      <xdr:colOff>114300</xdr:colOff>
      <xdr:row>77</xdr:row>
      <xdr:rowOff>58917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107194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142872</xdr:rowOff>
    </xdr:from>
    <xdr:to>
      <xdr:col>112</xdr:col>
      <xdr:colOff>38100</xdr:colOff>
      <xdr:row>77</xdr:row>
      <xdr:rowOff>73022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64149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170281</xdr:rowOff>
    </xdr:from>
    <xdr:to>
      <xdr:col>107</xdr:col>
      <xdr:colOff>101600</xdr:colOff>
      <xdr:row>77</xdr:row>
      <xdr:rowOff>100431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91558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1050</xdr:rowOff>
    </xdr:from>
    <xdr:to>
      <xdr:col>102</xdr:col>
      <xdr:colOff>165100</xdr:colOff>
      <xdr:row>77</xdr:row>
      <xdr:rowOff>102650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93777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23383</xdr:rowOff>
    </xdr:from>
    <xdr:to>
      <xdr:col>98</xdr:col>
      <xdr:colOff>38100</xdr:colOff>
      <xdr:row>77</xdr:row>
      <xdr:rowOff>124983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116110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扶助費は、住民一人当たり</a:t>
          </a:r>
          <a:r>
            <a:rPr kumimoji="1" lang="en-US" altLang="ja-JP" sz="1050">
              <a:solidFill>
                <a:schemeClr val="dk1"/>
              </a:solidFill>
              <a:effectLst/>
              <a:latin typeface="+mn-lt"/>
              <a:ea typeface="+mn-ea"/>
              <a:cs typeface="+mn-cs"/>
            </a:rPr>
            <a:t>110,713</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8,572</a:t>
          </a:r>
          <a:r>
            <a:rPr kumimoji="1" lang="ja-JP" altLang="ja-JP" sz="1050">
              <a:solidFill>
                <a:schemeClr val="dk1"/>
              </a:solidFill>
              <a:effectLst/>
              <a:latin typeface="+mn-lt"/>
              <a:ea typeface="+mn-ea"/>
              <a:cs typeface="+mn-cs"/>
            </a:rPr>
            <a:t>円の増となっている。主な要因は定額減税調整給付</a:t>
          </a:r>
          <a:r>
            <a:rPr kumimoji="1" lang="ja-JP" altLang="en-US" sz="1050">
              <a:solidFill>
                <a:schemeClr val="dk1"/>
              </a:solidFill>
              <a:effectLst/>
              <a:latin typeface="+mn-lt"/>
              <a:ea typeface="+mn-ea"/>
              <a:cs typeface="+mn-cs"/>
            </a:rPr>
            <a:t>や報酬改定に伴う障害福祉サービスの給付費増、児童手当の</a:t>
          </a:r>
          <a:r>
            <a:rPr kumimoji="1" lang="ja-JP" altLang="ja-JP" sz="1050">
              <a:solidFill>
                <a:schemeClr val="dk1"/>
              </a:solidFill>
              <a:effectLst/>
              <a:latin typeface="+mn-lt"/>
              <a:ea typeface="+mn-ea"/>
              <a:cs typeface="+mn-cs"/>
            </a:rPr>
            <a:t>制度改正</a:t>
          </a:r>
          <a:r>
            <a:rPr kumimoji="1" lang="ja-JP" altLang="en-US"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子の手当額増額等</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である。</a:t>
          </a:r>
          <a:endParaRPr lang="ja-JP" altLang="ja-JP" sz="1050">
            <a:effectLst/>
          </a:endParaRPr>
        </a:p>
        <a:p>
          <a:pPr eaLnBrk="1" fontAlgn="auto" latinLnBrk="0" hangingPunct="1"/>
          <a:r>
            <a:rPr kumimoji="1" lang="ja-JP" altLang="en-US" sz="1050" baseline="0">
              <a:solidFill>
                <a:schemeClr val="dk1"/>
              </a:solidFill>
              <a:effectLst/>
              <a:latin typeface="+mn-lt"/>
              <a:ea typeface="+mn-ea"/>
              <a:cs typeface="+mn-cs"/>
            </a:rPr>
            <a:t>　人件</a:t>
          </a:r>
          <a:r>
            <a:rPr kumimoji="1" lang="ja-JP" altLang="ja-JP" sz="1050" baseline="0">
              <a:solidFill>
                <a:schemeClr val="dk1"/>
              </a:solidFill>
              <a:effectLst/>
              <a:latin typeface="+mn-lt"/>
              <a:ea typeface="+mn-ea"/>
              <a:cs typeface="+mn-cs"/>
            </a:rPr>
            <a:t>費</a:t>
          </a:r>
          <a:r>
            <a:rPr kumimoji="1" lang="ja-JP" altLang="ja-JP" sz="1050">
              <a:solidFill>
                <a:schemeClr val="dk1"/>
              </a:solidFill>
              <a:effectLst/>
              <a:latin typeface="+mn-lt"/>
              <a:ea typeface="+mn-ea"/>
              <a:cs typeface="+mn-cs"/>
            </a:rPr>
            <a:t>は、住民一人当たり</a:t>
          </a:r>
          <a:r>
            <a:rPr kumimoji="1" lang="en-US" altLang="ja-JP" sz="1050">
              <a:solidFill>
                <a:schemeClr val="dk1"/>
              </a:solidFill>
              <a:effectLst/>
              <a:latin typeface="+mn-lt"/>
              <a:ea typeface="+mn-ea"/>
              <a:cs typeface="+mn-cs"/>
            </a:rPr>
            <a:t>73,933</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6,346</a:t>
          </a:r>
          <a:r>
            <a:rPr kumimoji="1" lang="ja-JP" altLang="ja-JP" sz="1050">
              <a:solidFill>
                <a:schemeClr val="dk1"/>
              </a:solidFill>
              <a:effectLst/>
              <a:latin typeface="+mn-lt"/>
              <a:ea typeface="+mn-ea"/>
              <a:cs typeface="+mn-cs"/>
            </a:rPr>
            <a:t>円の増となっている。主な要因は</a:t>
          </a:r>
          <a:r>
            <a:rPr kumimoji="1" lang="ja-JP" altLang="ja-JP" sz="1050" b="0">
              <a:solidFill>
                <a:schemeClr val="dk1"/>
              </a:solidFill>
              <a:effectLst/>
              <a:latin typeface="+mn-lt"/>
              <a:ea typeface="+mn-ea"/>
              <a:cs typeface="+mn-cs"/>
            </a:rPr>
            <a:t>人事院勧告に基づく給与改定や</a:t>
          </a:r>
          <a:r>
            <a:rPr lang="ja-JP" altLang="ja-JP" sz="1050">
              <a:solidFill>
                <a:schemeClr val="dk1"/>
              </a:solidFill>
              <a:effectLst/>
              <a:latin typeface="+mn-lt"/>
              <a:ea typeface="+mn-ea"/>
              <a:cs typeface="+mn-cs"/>
            </a:rPr>
            <a:t>会計年度任用職員の勤勉手当支給開始である。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a:t>
          </a:r>
          <a:r>
            <a:rPr kumimoji="1" lang="ja-JP" altLang="en-US" sz="1050" baseline="0">
              <a:solidFill>
                <a:schemeClr val="dk1"/>
              </a:solidFill>
              <a:effectLst/>
              <a:latin typeface="+mn-lt"/>
              <a:ea typeface="+mn-ea"/>
              <a:cs typeface="+mn-cs"/>
            </a:rPr>
            <a:t>維持補修</a:t>
          </a:r>
          <a:r>
            <a:rPr kumimoji="1" lang="ja-JP" altLang="ja-JP" sz="1050" baseline="0">
              <a:solidFill>
                <a:schemeClr val="dk1"/>
              </a:solidFill>
              <a:effectLst/>
              <a:latin typeface="+mn-lt"/>
              <a:ea typeface="+mn-ea"/>
              <a:cs typeface="+mn-cs"/>
            </a:rPr>
            <a:t>費</a:t>
          </a:r>
          <a:r>
            <a:rPr kumimoji="1" lang="ja-JP" altLang="ja-JP" sz="1050">
              <a:solidFill>
                <a:schemeClr val="dk1"/>
              </a:solidFill>
              <a:effectLst/>
              <a:latin typeface="+mn-lt"/>
              <a:ea typeface="+mn-ea"/>
              <a:cs typeface="+mn-cs"/>
            </a:rPr>
            <a:t>は、住民一人当たり</a:t>
          </a:r>
          <a:r>
            <a:rPr kumimoji="1" lang="en-US" altLang="ja-JP" sz="1050">
              <a:solidFill>
                <a:schemeClr val="dk1"/>
              </a:solidFill>
              <a:effectLst/>
              <a:latin typeface="+mn-lt"/>
              <a:ea typeface="+mn-ea"/>
              <a:cs typeface="+mn-cs"/>
            </a:rPr>
            <a:t>7,688</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4,343</a:t>
          </a:r>
          <a:r>
            <a:rPr kumimoji="1" lang="ja-JP" altLang="ja-JP" sz="1050">
              <a:solidFill>
                <a:schemeClr val="dk1"/>
              </a:solidFill>
              <a:effectLst/>
              <a:latin typeface="+mn-lt"/>
              <a:ea typeface="+mn-ea"/>
              <a:cs typeface="+mn-cs"/>
            </a:rPr>
            <a:t>円の増となっている。主な要因は</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月の大雪に伴う除排雪経費の増</a:t>
          </a:r>
          <a:r>
            <a:rPr lang="ja-JP" altLang="ja-JP" sz="1050">
              <a:solidFill>
                <a:schemeClr val="dk1"/>
              </a:solidFill>
              <a:effectLst/>
              <a:latin typeface="+mn-lt"/>
              <a:ea typeface="+mn-ea"/>
              <a:cs typeface="+mn-cs"/>
            </a:rPr>
            <a:t>である。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補助費等は、</a:t>
          </a:r>
          <a:r>
            <a:rPr kumimoji="1" lang="ja-JP" altLang="ja-JP" sz="1050">
              <a:solidFill>
                <a:schemeClr val="dk1"/>
              </a:solidFill>
              <a:effectLst/>
              <a:latin typeface="+mn-lt"/>
              <a:ea typeface="+mn-ea"/>
              <a:cs typeface="+mn-cs"/>
            </a:rPr>
            <a:t>住民一人当たり</a:t>
          </a:r>
          <a:r>
            <a:rPr kumimoji="1" lang="en-US" altLang="ja-JP" sz="1050">
              <a:solidFill>
                <a:schemeClr val="dk1"/>
              </a:solidFill>
              <a:effectLst/>
              <a:latin typeface="+mn-lt"/>
              <a:ea typeface="+mn-ea"/>
              <a:cs typeface="+mn-cs"/>
            </a:rPr>
            <a:t>87,019</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4,780</a:t>
          </a:r>
          <a:r>
            <a:rPr kumimoji="1" lang="ja-JP" altLang="ja-JP" sz="1050">
              <a:solidFill>
                <a:schemeClr val="dk1"/>
              </a:solidFill>
              <a:effectLst/>
              <a:latin typeface="+mn-lt"/>
              <a:ea typeface="+mn-ea"/>
              <a:cs typeface="+mn-cs"/>
            </a:rPr>
            <a:t>円の減となっている。主な要因は</a:t>
          </a:r>
          <a:r>
            <a:rPr kumimoji="1" lang="ja-JP" altLang="en-US" sz="1050">
              <a:solidFill>
                <a:schemeClr val="dk1"/>
              </a:solidFill>
              <a:effectLst/>
              <a:latin typeface="+mn-lt"/>
              <a:ea typeface="+mn-ea"/>
              <a:cs typeface="+mn-cs"/>
            </a:rPr>
            <a:t>紫式部プロジェクト事業に対する負担金の減や前年度に多かった</a:t>
          </a:r>
          <a:r>
            <a:rPr lang="ja-JP" altLang="ja-JP" sz="1050">
              <a:solidFill>
                <a:schemeClr val="dk1"/>
              </a:solidFill>
              <a:effectLst/>
              <a:latin typeface="+mn-lt"/>
              <a:ea typeface="+mn-ea"/>
              <a:cs typeface="+mn-cs"/>
            </a:rPr>
            <a:t>法人市民税還付金が平年並みに</a:t>
          </a:r>
          <a:r>
            <a:rPr lang="ja-JP" altLang="en-US" sz="1050">
              <a:solidFill>
                <a:schemeClr val="dk1"/>
              </a:solidFill>
              <a:effectLst/>
              <a:latin typeface="+mn-lt"/>
              <a:ea typeface="+mn-ea"/>
              <a:cs typeface="+mn-cs"/>
            </a:rPr>
            <a:t>戻ったことである。</a:t>
          </a:r>
          <a:endParaRPr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投資及び出資金は、住民一人当たり</a:t>
          </a:r>
          <a:r>
            <a:rPr kumimoji="1" lang="en-US" altLang="ja-JP" sz="1050">
              <a:solidFill>
                <a:schemeClr val="dk1"/>
              </a:solidFill>
              <a:effectLst/>
              <a:latin typeface="+mn-lt"/>
              <a:ea typeface="+mn-ea"/>
              <a:cs typeface="+mn-cs"/>
            </a:rPr>
            <a:t>1,524</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5,346</a:t>
          </a:r>
          <a:r>
            <a:rPr kumimoji="1" lang="ja-JP" altLang="ja-JP" sz="1050">
              <a:solidFill>
                <a:schemeClr val="dk1"/>
              </a:solidFill>
              <a:effectLst/>
              <a:latin typeface="+mn-lt"/>
              <a:ea typeface="+mn-ea"/>
              <a:cs typeface="+mn-cs"/>
            </a:rPr>
            <a:t>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となっている。主な要因は下水道事業会計</a:t>
          </a:r>
          <a:r>
            <a:rPr kumimoji="1" lang="ja-JP" altLang="en-US" sz="1050">
              <a:solidFill>
                <a:schemeClr val="dk1"/>
              </a:solidFill>
              <a:effectLst/>
              <a:latin typeface="+mn-lt"/>
              <a:ea typeface="+mn-ea"/>
              <a:cs typeface="+mn-cs"/>
            </a:rPr>
            <a:t>において消費税の還付が生じたことや資本費平準化債の借入れ等により、下水道事業会計に対する出資金が減少したこと</a:t>
          </a:r>
          <a:r>
            <a:rPr kumimoji="1" lang="ja-JP" altLang="ja-JP" sz="1050">
              <a:solidFill>
                <a:schemeClr val="dk1"/>
              </a:solidFill>
              <a:effectLst/>
              <a:latin typeface="+mn-lt"/>
              <a:ea typeface="+mn-ea"/>
              <a:cs typeface="+mn-cs"/>
            </a:rPr>
            <a:t>である。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普通建設事業費は、住民一人当たり</a:t>
          </a:r>
          <a:r>
            <a:rPr kumimoji="1" lang="en-US" altLang="ja-JP" sz="1050">
              <a:solidFill>
                <a:schemeClr val="dk1"/>
              </a:solidFill>
              <a:effectLst/>
              <a:latin typeface="+mn-lt"/>
              <a:ea typeface="+mn-ea"/>
              <a:cs typeface="+mn-cs"/>
            </a:rPr>
            <a:t>44,652</a:t>
          </a:r>
          <a:r>
            <a:rPr kumimoji="1" lang="ja-JP" altLang="en-US" sz="1050">
              <a:solidFill>
                <a:schemeClr val="dk1"/>
              </a:solidFill>
              <a:effectLst/>
              <a:latin typeface="+mn-lt"/>
              <a:ea typeface="+mn-ea"/>
              <a:cs typeface="+mn-cs"/>
            </a:rPr>
            <a:t>円</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19,063</a:t>
          </a:r>
          <a:r>
            <a:rPr kumimoji="1" lang="ja-JP" altLang="ja-JP" sz="1050">
              <a:solidFill>
                <a:schemeClr val="dk1"/>
              </a:solidFill>
              <a:effectLst/>
              <a:latin typeface="+mn-lt"/>
              <a:ea typeface="+mn-ea"/>
              <a:cs typeface="+mn-cs"/>
            </a:rPr>
            <a:t>円の減となっている。主な要因は</a:t>
          </a:r>
          <a:r>
            <a:rPr lang="ja-JP" altLang="en-US" sz="1050">
              <a:solidFill>
                <a:schemeClr val="dk1"/>
              </a:solidFill>
              <a:effectLst/>
              <a:latin typeface="+mn-lt"/>
              <a:ea typeface="+mn-ea"/>
              <a:cs typeface="+mn-cs"/>
            </a:rPr>
            <a:t>にじいろこども</a:t>
          </a:r>
          <a:r>
            <a:rPr lang="ja-JP" altLang="ja-JP" sz="1050">
              <a:solidFill>
                <a:schemeClr val="dk1"/>
              </a:solidFill>
              <a:effectLst/>
              <a:latin typeface="+mn-lt"/>
              <a:ea typeface="+mn-ea"/>
              <a:cs typeface="+mn-cs"/>
            </a:rPr>
            <a:t>園や農村環境改善センターの整備終了、スマート農業支援事業</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終了</a:t>
          </a:r>
          <a:r>
            <a:rPr kumimoji="1" lang="ja-JP" altLang="ja-JP" sz="1050">
              <a:solidFill>
                <a:schemeClr val="dk1"/>
              </a:solidFill>
              <a:effectLst/>
              <a:latin typeface="+mn-lt"/>
              <a:ea typeface="+mn-ea"/>
              <a:cs typeface="+mn-cs"/>
            </a:rPr>
            <a:t>である。</a:t>
          </a:r>
          <a:endParaRPr lang="ja-JP" altLang="ja-JP" sz="1050">
            <a:effectLst/>
          </a:endParaRPr>
        </a:p>
        <a:p>
          <a:pPr eaLnBrk="1" fontAlgn="auto" latinLnBrk="0" hangingPunct="1"/>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80,418
74,796
230.70
40,572,810
39,872,300
640,011
21,535,579
40,947,948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56032</xdr:rowOff>
    </xdr:from>
    <xdr:to>
      <xdr:col>24</xdr:col>
      <xdr:colOff>63500</xdr:colOff>
      <xdr:row>36</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8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65176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4458"/>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39116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44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39116</xdr:rowOff>
    </xdr:from>
    <xdr:to>
      <xdr:col>10</xdr:col>
      <xdr:colOff>114300</xdr:colOff>
      <xdr:row>36</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11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xdr:rowOff>
    </xdr:from>
    <xdr:to>
      <xdr:col>24</xdr:col>
      <xdr:colOff>114300</xdr:colOff>
      <xdr:row>36</xdr:row>
      <xdr:rowOff>106832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155109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14376</xdr:rowOff>
    </xdr:from>
    <xdr:to>
      <xdr:col>20</xdr:col>
      <xdr:colOff>38100</xdr:colOff>
      <xdr:row>36</xdr:row>
      <xdr:rowOff>115976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107103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74185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159766</xdr:rowOff>
    </xdr:from>
    <xdr:to>
      <xdr:col>10</xdr:col>
      <xdr:colOff>165100</xdr:colOff>
      <xdr:row>36</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81043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34036</xdr:rowOff>
    </xdr:from>
    <xdr:to>
      <xdr:col>6</xdr:col>
      <xdr:colOff>38100</xdr:colOff>
      <xdr:row>36</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29118</xdr:rowOff>
    </xdr:from>
    <xdr:to>
      <xdr:col>24</xdr:col>
      <xdr:colOff>63500</xdr:colOff>
      <xdr:row>56</xdr:row>
      <xdr:rowOff>45913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0318"/>
          <a:ext cx="8382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29118</xdr:rowOff>
    </xdr:from>
    <xdr:to>
      <xdr:col>19</xdr:col>
      <xdr:colOff>177800</xdr:colOff>
      <xdr:row>56</xdr:row>
      <xdr:rowOff>32959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30318"/>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29012</xdr:rowOff>
    </xdr:from>
    <xdr:to>
      <xdr:col>15</xdr:col>
      <xdr:colOff>50800</xdr:colOff>
      <xdr:row>56</xdr:row>
      <xdr:rowOff>32959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30212"/>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70831</xdr:rowOff>
    </xdr:from>
    <xdr:to>
      <xdr:col>10</xdr:col>
      <xdr:colOff>114300</xdr:colOff>
      <xdr:row>56</xdr:row>
      <xdr:rowOff>29012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4781"/>
          <a:ext cx="889000" cy="8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166563</xdr:rowOff>
    </xdr:from>
    <xdr:to>
      <xdr:col>24</xdr:col>
      <xdr:colOff>114300</xdr:colOff>
      <xdr:row>56</xdr:row>
      <xdr:rowOff>96713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144990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149768</xdr:rowOff>
    </xdr:from>
    <xdr:to>
      <xdr:col>20</xdr:col>
      <xdr:colOff>38100</xdr:colOff>
      <xdr:row>56</xdr:row>
      <xdr:rowOff>79918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7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153609</xdr:rowOff>
    </xdr:from>
    <xdr:to>
      <xdr:col>15</xdr:col>
      <xdr:colOff>101600</xdr:colOff>
      <xdr:row>56</xdr:row>
      <xdr:rowOff>83759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74886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149662</xdr:rowOff>
    </xdr:from>
    <xdr:to>
      <xdr:col>10</xdr:col>
      <xdr:colOff>165100</xdr:colOff>
      <xdr:row>56</xdr:row>
      <xdr:rowOff>79812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70939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20031</xdr:rowOff>
    </xdr:from>
    <xdr:to>
      <xdr:col>6</xdr:col>
      <xdr:colOff>38100</xdr:colOff>
      <xdr:row>51</xdr:row>
      <xdr:rowOff>121631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138158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98345</xdr:rowOff>
    </xdr:from>
    <xdr:to>
      <xdr:col>24</xdr:col>
      <xdr:colOff>63500</xdr:colOff>
      <xdr:row>75</xdr:row>
      <xdr:rowOff>105181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7095"/>
          <a:ext cx="8382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98345</xdr:rowOff>
    </xdr:from>
    <xdr:to>
      <xdr:col>19</xdr:col>
      <xdr:colOff>177800</xdr:colOff>
      <xdr:row>76</xdr:row>
      <xdr:rowOff>149279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7095"/>
          <a:ext cx="889000" cy="2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113390</xdr:rowOff>
    </xdr:from>
    <xdr:to>
      <xdr:col>15</xdr:col>
      <xdr:colOff>50800</xdr:colOff>
      <xdr:row>76</xdr:row>
      <xdr:rowOff>149279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43590"/>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113390</xdr:rowOff>
    </xdr:from>
    <xdr:to>
      <xdr:col>10</xdr:col>
      <xdr:colOff>114300</xdr:colOff>
      <xdr:row>77</xdr:row>
      <xdr:rowOff>168036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3590"/>
          <a:ext cx="889000" cy="2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54381</xdr:rowOff>
    </xdr:from>
    <xdr:to>
      <xdr:col>24</xdr:col>
      <xdr:colOff>114300</xdr:colOff>
      <xdr:row>75</xdr:row>
      <xdr:rowOff>155981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47545</xdr:rowOff>
    </xdr:from>
    <xdr:to>
      <xdr:col>20</xdr:col>
      <xdr:colOff>38100</xdr:colOff>
      <xdr:row>75</xdr:row>
      <xdr:rowOff>149144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62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98479</xdr:rowOff>
    </xdr:from>
    <xdr:to>
      <xdr:col>15</xdr:col>
      <xdr:colOff>101600</xdr:colOff>
      <xdr:row>77</xdr:row>
      <xdr:rowOff>28629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19756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62590</xdr:rowOff>
    </xdr:from>
    <xdr:to>
      <xdr:col>10</xdr:col>
      <xdr:colOff>165100</xdr:colOff>
      <xdr:row>76</xdr:row>
      <xdr:rowOff>164190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155317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117236</xdr:rowOff>
    </xdr:from>
    <xdr:to>
      <xdr:col>6</xdr:col>
      <xdr:colOff>38100</xdr:colOff>
      <xdr:row>78</xdr:row>
      <xdr:rowOff>47386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38513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147682</xdr:rowOff>
    </xdr:from>
    <xdr:to>
      <xdr:col>24</xdr:col>
      <xdr:colOff>63500</xdr:colOff>
      <xdr:row>98</xdr:row>
      <xdr:rowOff>21610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78332"/>
          <a:ext cx="838200" cy="4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113982</xdr:rowOff>
    </xdr:from>
    <xdr:to>
      <xdr:col>19</xdr:col>
      <xdr:colOff>177800</xdr:colOff>
      <xdr:row>98</xdr:row>
      <xdr:rowOff>21610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44632"/>
          <a:ext cx="889000" cy="7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113982</xdr:rowOff>
    </xdr:from>
    <xdr:to>
      <xdr:col>15</xdr:col>
      <xdr:colOff>50800</xdr:colOff>
      <xdr:row>97</xdr:row>
      <xdr:rowOff>136119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44632"/>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136119</xdr:rowOff>
    </xdr:from>
    <xdr:to>
      <xdr:col>10</xdr:col>
      <xdr:colOff>114300</xdr:colOff>
      <xdr:row>98</xdr:row>
      <xdr:rowOff>94018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6769"/>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96882</xdr:rowOff>
    </xdr:from>
    <xdr:to>
      <xdr:col>24</xdr:col>
      <xdr:colOff>114300</xdr:colOff>
      <xdr:row>98</xdr:row>
      <xdr:rowOff>27032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75309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142260</xdr:rowOff>
    </xdr:from>
    <xdr:to>
      <xdr:col>20</xdr:col>
      <xdr:colOff>38100</xdr:colOff>
      <xdr:row>98</xdr:row>
      <xdr:rowOff>72410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63537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63182</xdr:rowOff>
    </xdr:from>
    <xdr:to>
      <xdr:col>15</xdr:col>
      <xdr:colOff>101600</xdr:colOff>
      <xdr:row>97</xdr:row>
      <xdr:rowOff>164782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155909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85319</xdr:rowOff>
    </xdr:from>
    <xdr:to>
      <xdr:col>10</xdr:col>
      <xdr:colOff>165100</xdr:colOff>
      <xdr:row>98</xdr:row>
      <xdr:rowOff>15469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43218</xdr:rowOff>
    </xdr:from>
    <xdr:to>
      <xdr:col>6</xdr:col>
      <xdr:colOff>38100</xdr:colOff>
      <xdr:row>98</xdr:row>
      <xdr:rowOff>144818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135945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149171</xdr:rowOff>
    </xdr:from>
    <xdr:to>
      <xdr:col>55</xdr:col>
      <xdr:colOff>0</xdr:colOff>
      <xdr:row>38</xdr:row>
      <xdr:rowOff>157444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64271"/>
          <a:ext cx="8382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108349</xdr:rowOff>
    </xdr:from>
    <xdr:to>
      <xdr:col>50</xdr:col>
      <xdr:colOff>114300</xdr:colOff>
      <xdr:row>38</xdr:row>
      <xdr:rowOff>149171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23449"/>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60561</xdr:rowOff>
    </xdr:from>
    <xdr:to>
      <xdr:col>45</xdr:col>
      <xdr:colOff>177800</xdr:colOff>
      <xdr:row>38</xdr:row>
      <xdr:rowOff>108349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75661"/>
          <a:ext cx="889000" cy="4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58819</xdr:rowOff>
    </xdr:from>
    <xdr:to>
      <xdr:col>41</xdr:col>
      <xdr:colOff>50800</xdr:colOff>
      <xdr:row>38</xdr:row>
      <xdr:rowOff>60561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73919"/>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106644</xdr:rowOff>
    </xdr:from>
    <xdr:to>
      <xdr:col>55</xdr:col>
      <xdr:colOff>50800</xdr:colOff>
      <xdr:row>39</xdr:row>
      <xdr:rowOff>36794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98371</xdr:rowOff>
    </xdr:from>
    <xdr:to>
      <xdr:col>50</xdr:col>
      <xdr:colOff>165100</xdr:colOff>
      <xdr:row>39</xdr:row>
      <xdr:rowOff>28521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19648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57549</xdr:rowOff>
    </xdr:from>
    <xdr:to>
      <xdr:col>46</xdr:col>
      <xdr:colOff>38100</xdr:colOff>
      <xdr:row>38</xdr:row>
      <xdr:rowOff>159149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4226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9761</xdr:rowOff>
    </xdr:from>
    <xdr:to>
      <xdr:col>41</xdr:col>
      <xdr:colOff>101600</xdr:colOff>
      <xdr:row>38</xdr:row>
      <xdr:rowOff>111361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127888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0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8019</xdr:rowOff>
    </xdr:from>
    <xdr:to>
      <xdr:col>36</xdr:col>
      <xdr:colOff>165100</xdr:colOff>
      <xdr:row>38</xdr:row>
      <xdr:rowOff>109619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126146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82528</xdr:rowOff>
    </xdr:from>
    <xdr:to>
      <xdr:col>55</xdr:col>
      <xdr:colOff>0</xdr:colOff>
      <xdr:row>58</xdr:row>
      <xdr:rowOff>125636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26628"/>
          <a:ext cx="8382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82528</xdr:rowOff>
    </xdr:from>
    <xdr:to>
      <xdr:col>50</xdr:col>
      <xdr:colOff>114300</xdr:colOff>
      <xdr:row>58</xdr:row>
      <xdr:rowOff>102721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2662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101850</xdr:rowOff>
    </xdr:from>
    <xdr:to>
      <xdr:col>45</xdr:col>
      <xdr:colOff>177800</xdr:colOff>
      <xdr:row>58</xdr:row>
      <xdr:rowOff>102721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4595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98911</xdr:rowOff>
    </xdr:from>
    <xdr:to>
      <xdr:col>41</xdr:col>
      <xdr:colOff>50800</xdr:colOff>
      <xdr:row>58</xdr:row>
      <xdr:rowOff>101850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301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74836</xdr:rowOff>
    </xdr:from>
    <xdr:to>
      <xdr:col>55</xdr:col>
      <xdr:colOff>50800</xdr:colOff>
      <xdr:row>59</xdr:row>
      <xdr:rowOff>4986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31728</xdr:rowOff>
    </xdr:from>
    <xdr:to>
      <xdr:col>50</xdr:col>
      <xdr:colOff>165100</xdr:colOff>
      <xdr:row>58</xdr:row>
      <xdr:rowOff>133328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5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51921</xdr:rowOff>
    </xdr:from>
    <xdr:to>
      <xdr:col>46</xdr:col>
      <xdr:colOff>38100</xdr:colOff>
      <xdr:row>58</xdr:row>
      <xdr:rowOff>153521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170048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51050</xdr:rowOff>
    </xdr:from>
    <xdr:to>
      <xdr:col>41</xdr:col>
      <xdr:colOff>101600</xdr:colOff>
      <xdr:row>58</xdr:row>
      <xdr:rowOff>152650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169177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48111</xdr:rowOff>
    </xdr:from>
    <xdr:to>
      <xdr:col>36</xdr:col>
      <xdr:colOff>165100</xdr:colOff>
      <xdr:row>58</xdr:row>
      <xdr:rowOff>149711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166238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6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79830</xdr:rowOff>
    </xdr:from>
    <xdr:to>
      <xdr:col>55</xdr:col>
      <xdr:colOff>0</xdr:colOff>
      <xdr:row>75</xdr:row>
      <xdr:rowOff>91351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38580"/>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4392</xdr:rowOff>
    </xdr:from>
    <xdr:to>
      <xdr:col>50</xdr:col>
      <xdr:colOff>114300</xdr:colOff>
      <xdr:row>75</xdr:row>
      <xdr:rowOff>79830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86314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154079</xdr:rowOff>
    </xdr:from>
    <xdr:to>
      <xdr:col>45</xdr:col>
      <xdr:colOff>177800</xdr:colOff>
      <xdr:row>75</xdr:row>
      <xdr:rowOff>4392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41379"/>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154079</xdr:rowOff>
    </xdr:from>
    <xdr:to>
      <xdr:col>41</xdr:col>
      <xdr:colOff>50800</xdr:colOff>
      <xdr:row>75</xdr:row>
      <xdr:rowOff>49540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41379"/>
          <a:ext cx="889000" cy="6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40551</xdr:rowOff>
    </xdr:from>
    <xdr:to>
      <xdr:col>55</xdr:col>
      <xdr:colOff>50800</xdr:colOff>
      <xdr:row>75</xdr:row>
      <xdr:rowOff>142151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63428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29030</xdr:rowOff>
    </xdr:from>
    <xdr:to>
      <xdr:col>50</xdr:col>
      <xdr:colOff>165100</xdr:colOff>
      <xdr:row>75</xdr:row>
      <xdr:rowOff>130630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147157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125042</xdr:rowOff>
    </xdr:from>
    <xdr:to>
      <xdr:col>46</xdr:col>
      <xdr:colOff>38100</xdr:colOff>
      <xdr:row>75</xdr:row>
      <xdr:rowOff>55192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71719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103279</xdr:rowOff>
    </xdr:from>
    <xdr:to>
      <xdr:col>41</xdr:col>
      <xdr:colOff>101600</xdr:colOff>
      <xdr:row>75</xdr:row>
      <xdr:rowOff>33429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49956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6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170190</xdr:rowOff>
    </xdr:from>
    <xdr:to>
      <xdr:col>36</xdr:col>
      <xdr:colOff>165100</xdr:colOff>
      <xdr:row>75</xdr:row>
      <xdr:rowOff>100340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116867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3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34913</xdr:rowOff>
    </xdr:from>
    <xdr:to>
      <xdr:col>55</xdr:col>
      <xdr:colOff>0</xdr:colOff>
      <xdr:row>95</xdr:row>
      <xdr:rowOff>40818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22663"/>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75679</xdr:rowOff>
    </xdr:from>
    <xdr:to>
      <xdr:col>50</xdr:col>
      <xdr:colOff>114300</xdr:colOff>
      <xdr:row>95</xdr:row>
      <xdr:rowOff>34913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191979"/>
          <a:ext cx="889000" cy="1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75679</xdr:rowOff>
    </xdr:from>
    <xdr:to>
      <xdr:col>45</xdr:col>
      <xdr:colOff>177800</xdr:colOff>
      <xdr:row>95</xdr:row>
      <xdr:rowOff>21374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91979"/>
          <a:ext cx="889000" cy="1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21374</xdr:rowOff>
    </xdr:from>
    <xdr:to>
      <xdr:col>41</xdr:col>
      <xdr:colOff>50800</xdr:colOff>
      <xdr:row>95</xdr:row>
      <xdr:rowOff>121259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09124"/>
          <a:ext cx="889000" cy="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161468</xdr:rowOff>
    </xdr:from>
    <xdr:to>
      <xdr:col>55</xdr:col>
      <xdr:colOff>50800</xdr:colOff>
      <xdr:row>95</xdr:row>
      <xdr:rowOff>91618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12895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2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155563</xdr:rowOff>
    </xdr:from>
    <xdr:to>
      <xdr:col>50</xdr:col>
      <xdr:colOff>165100</xdr:colOff>
      <xdr:row>95</xdr:row>
      <xdr:rowOff>85713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102240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24879</xdr:rowOff>
    </xdr:from>
    <xdr:to>
      <xdr:col>46</xdr:col>
      <xdr:colOff>38100</xdr:colOff>
      <xdr:row>94</xdr:row>
      <xdr:rowOff>126479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143006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142024</xdr:rowOff>
    </xdr:from>
    <xdr:to>
      <xdr:col>41</xdr:col>
      <xdr:colOff>101600</xdr:colOff>
      <xdr:row>95</xdr:row>
      <xdr:rowOff>72174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88701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70459</xdr:rowOff>
    </xdr:from>
    <xdr:to>
      <xdr:col>36</xdr:col>
      <xdr:colOff>165100</xdr:colOff>
      <xdr:row>96</xdr:row>
      <xdr:rowOff>609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115925</xdr:rowOff>
    </xdr:from>
    <xdr:to>
      <xdr:col>85</xdr:col>
      <xdr:colOff>127000</xdr:colOff>
      <xdr:row>37</xdr:row>
      <xdr:rowOff>133452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9575"/>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115925</xdr:rowOff>
    </xdr:from>
    <xdr:to>
      <xdr:col>81</xdr:col>
      <xdr:colOff>50800</xdr:colOff>
      <xdr:row>37</xdr:row>
      <xdr:rowOff>133947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9575"/>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133947</xdr:rowOff>
    </xdr:from>
    <xdr:to>
      <xdr:col>76</xdr:col>
      <xdr:colOff>114300</xdr:colOff>
      <xdr:row>37</xdr:row>
      <xdr:rowOff>144996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7759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144996</xdr:rowOff>
    </xdr:from>
    <xdr:to>
      <xdr:col>71</xdr:col>
      <xdr:colOff>177800</xdr:colOff>
      <xdr:row>37</xdr:row>
      <xdr:rowOff>147701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864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82652</xdr:rowOff>
    </xdr:from>
    <xdr:to>
      <xdr:col>85</xdr:col>
      <xdr:colOff>177800</xdr:colOff>
      <xdr:row>38</xdr:row>
      <xdr:rowOff>12802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61079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65125</xdr:rowOff>
    </xdr:from>
    <xdr:to>
      <xdr:col>81</xdr:col>
      <xdr:colOff>101600</xdr:colOff>
      <xdr:row>37</xdr:row>
      <xdr:rowOff>166725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157852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83147</xdr:rowOff>
    </xdr:from>
    <xdr:to>
      <xdr:col>76</xdr:col>
      <xdr:colOff>165100</xdr:colOff>
      <xdr:row>38</xdr:row>
      <xdr:rowOff>13297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29824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94196</xdr:rowOff>
    </xdr:from>
    <xdr:to>
      <xdr:col>72</xdr:col>
      <xdr:colOff>38100</xdr:colOff>
      <xdr:row>38</xdr:row>
      <xdr:rowOff>24346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96901</xdr:rowOff>
    </xdr:from>
    <xdr:to>
      <xdr:col>67</xdr:col>
      <xdr:colOff>101600</xdr:colOff>
      <xdr:row>38</xdr:row>
      <xdr:rowOff>27051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18178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7093</xdr:rowOff>
    </xdr:from>
    <xdr:to>
      <xdr:col>85</xdr:col>
      <xdr:colOff>127000</xdr:colOff>
      <xdr:row>56</xdr:row>
      <xdr:rowOff>34925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608293"/>
          <a:ext cx="8382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7093</xdr:rowOff>
    </xdr:from>
    <xdr:to>
      <xdr:col>81</xdr:col>
      <xdr:colOff>50800</xdr:colOff>
      <xdr:row>56</xdr:row>
      <xdr:rowOff>69539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08293"/>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82703</xdr:rowOff>
    </xdr:from>
    <xdr:to>
      <xdr:col>76</xdr:col>
      <xdr:colOff>114300</xdr:colOff>
      <xdr:row>56</xdr:row>
      <xdr:rowOff>69539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12453"/>
          <a:ext cx="889000" cy="15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82703</xdr:rowOff>
    </xdr:from>
    <xdr:to>
      <xdr:col>71</xdr:col>
      <xdr:colOff>177800</xdr:colOff>
      <xdr:row>56</xdr:row>
      <xdr:rowOff>147758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12453"/>
          <a:ext cx="889000" cy="2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155575</xdr:rowOff>
    </xdr:from>
    <xdr:to>
      <xdr:col>85</xdr:col>
      <xdr:colOff>177800</xdr:colOff>
      <xdr:row>56</xdr:row>
      <xdr:rowOff>85725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134002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127743</xdr:rowOff>
    </xdr:from>
    <xdr:to>
      <xdr:col>81</xdr:col>
      <xdr:colOff>101600</xdr:colOff>
      <xdr:row>56</xdr:row>
      <xdr:rowOff>57893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49020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18739</xdr:rowOff>
    </xdr:from>
    <xdr:to>
      <xdr:col>76</xdr:col>
      <xdr:colOff>165100</xdr:colOff>
      <xdr:row>56</xdr:row>
      <xdr:rowOff>120339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111466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31903</xdr:rowOff>
    </xdr:from>
    <xdr:to>
      <xdr:col>72</xdr:col>
      <xdr:colOff>38100</xdr:colOff>
      <xdr:row>55</xdr:row>
      <xdr:rowOff>133503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150030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96958</xdr:rowOff>
    </xdr:from>
    <xdr:to>
      <xdr:col>67</xdr:col>
      <xdr:colOff>101600</xdr:colOff>
      <xdr:row>57</xdr:row>
      <xdr:rowOff>27108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18235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88311</xdr:rowOff>
    </xdr:from>
    <xdr:to>
      <xdr:col>85</xdr:col>
      <xdr:colOff>127000</xdr:colOff>
      <xdr:row>78</xdr:row>
      <xdr:rowOff>122417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61411"/>
          <a:ext cx="8382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120041</xdr:rowOff>
    </xdr:from>
    <xdr:to>
      <xdr:col>81</xdr:col>
      <xdr:colOff>50800</xdr:colOff>
      <xdr:row>78</xdr:row>
      <xdr:rowOff>122417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3141"/>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120041</xdr:rowOff>
    </xdr:from>
    <xdr:to>
      <xdr:col>76</xdr:col>
      <xdr:colOff>114300</xdr:colOff>
      <xdr:row>78</xdr:row>
      <xdr:rowOff>130008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3141"/>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130008</xdr:rowOff>
    </xdr:from>
    <xdr:to>
      <xdr:col>71</xdr:col>
      <xdr:colOff>177800</xdr:colOff>
      <xdr:row>78</xdr:row>
      <xdr:rowOff>138602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3108"/>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37511</xdr:rowOff>
    </xdr:from>
    <xdr:to>
      <xdr:col>85</xdr:col>
      <xdr:colOff>177800</xdr:colOff>
      <xdr:row>78</xdr:row>
      <xdr:rowOff>139111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71617</xdr:rowOff>
    </xdr:from>
    <xdr:to>
      <xdr:col>81</xdr:col>
      <xdr:colOff>101600</xdr:colOff>
      <xdr:row>79</xdr:row>
      <xdr:rowOff>1767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164344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69241</xdr:rowOff>
    </xdr:from>
    <xdr:to>
      <xdr:col>76</xdr:col>
      <xdr:colOff>165100</xdr:colOff>
      <xdr:row>78</xdr:row>
      <xdr:rowOff>170841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161968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79208</xdr:rowOff>
    </xdr:from>
    <xdr:to>
      <xdr:col>72</xdr:col>
      <xdr:colOff>38100</xdr:colOff>
      <xdr:row>79</xdr:row>
      <xdr:rowOff>9358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5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87802</xdr:rowOff>
    </xdr:from>
    <xdr:to>
      <xdr:col>67</xdr:col>
      <xdr:colOff>101600</xdr:colOff>
      <xdr:row>79</xdr:row>
      <xdr:rowOff>17952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9079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46056</xdr:rowOff>
    </xdr:from>
    <xdr:to>
      <xdr:col>85</xdr:col>
      <xdr:colOff>127000</xdr:colOff>
      <xdr:row>94</xdr:row>
      <xdr:rowOff>106194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62356"/>
          <a:ext cx="838200" cy="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46056</xdr:rowOff>
    </xdr:from>
    <xdr:to>
      <xdr:col>81</xdr:col>
      <xdr:colOff>50800</xdr:colOff>
      <xdr:row>94</xdr:row>
      <xdr:rowOff>68018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62356"/>
          <a:ext cx="889000" cy="2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68018</xdr:rowOff>
    </xdr:from>
    <xdr:to>
      <xdr:col>76</xdr:col>
      <xdr:colOff>114300</xdr:colOff>
      <xdr:row>94</xdr:row>
      <xdr:rowOff>143945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84318"/>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143945</xdr:rowOff>
    </xdr:from>
    <xdr:to>
      <xdr:col>71</xdr:col>
      <xdr:colOff>177800</xdr:colOff>
      <xdr:row>95</xdr:row>
      <xdr:rowOff>1739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60245"/>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55394</xdr:rowOff>
    </xdr:from>
    <xdr:to>
      <xdr:col>85</xdr:col>
      <xdr:colOff>177800</xdr:colOff>
      <xdr:row>94</xdr:row>
      <xdr:rowOff>156994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78271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166706</xdr:rowOff>
    </xdr:from>
    <xdr:to>
      <xdr:col>81</xdr:col>
      <xdr:colOff>101600</xdr:colOff>
      <xdr:row>94</xdr:row>
      <xdr:rowOff>96856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113383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17218</xdr:rowOff>
    </xdr:from>
    <xdr:to>
      <xdr:col>76</xdr:col>
      <xdr:colOff>165100</xdr:colOff>
      <xdr:row>94</xdr:row>
      <xdr:rowOff>118818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135345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93145</xdr:rowOff>
    </xdr:from>
    <xdr:to>
      <xdr:col>72</xdr:col>
      <xdr:colOff>38100</xdr:colOff>
      <xdr:row>95</xdr:row>
      <xdr:rowOff>23295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39822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122389</xdr:rowOff>
    </xdr:from>
    <xdr:to>
      <xdr:col>67</xdr:col>
      <xdr:colOff>101600</xdr:colOff>
      <xdr:row>95</xdr:row>
      <xdr:rowOff>52539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69066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衛生費は、住民一人当たり</a:t>
          </a:r>
          <a:r>
            <a:rPr kumimoji="1" lang="en-US" altLang="ja-JP" sz="1050">
              <a:solidFill>
                <a:schemeClr val="dk1"/>
              </a:solidFill>
              <a:effectLst/>
              <a:latin typeface="+mn-lt"/>
              <a:ea typeface="+mn-ea"/>
              <a:cs typeface="+mn-cs"/>
            </a:rPr>
            <a:t>32,581</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2,382</a:t>
          </a:r>
          <a:r>
            <a:rPr kumimoji="1" lang="ja-JP" altLang="ja-JP" sz="1050">
              <a:solidFill>
                <a:schemeClr val="dk1"/>
              </a:solidFill>
              <a:effectLst/>
              <a:latin typeface="+mn-lt"/>
              <a:ea typeface="+mn-ea"/>
              <a:cs typeface="+mn-cs"/>
            </a:rPr>
            <a:t>円の</a:t>
          </a:r>
          <a:r>
            <a:rPr kumimoji="1" lang="ja-JP" altLang="en-US" sz="1050">
              <a:solidFill>
                <a:schemeClr val="dk1"/>
              </a:solidFill>
              <a:effectLst/>
              <a:latin typeface="+mn-lt"/>
              <a:ea typeface="+mn-ea"/>
              <a:cs typeface="+mn-cs"/>
            </a:rPr>
            <a:t>増と</a:t>
          </a:r>
          <a:r>
            <a:rPr kumimoji="1" lang="ja-JP" altLang="ja-JP" sz="1050">
              <a:solidFill>
                <a:schemeClr val="dk1"/>
              </a:solidFill>
              <a:effectLst/>
              <a:latin typeface="+mn-lt"/>
              <a:ea typeface="+mn-ea"/>
              <a:cs typeface="+mn-cs"/>
            </a:rPr>
            <a:t>なっている。主な要因は</a:t>
          </a:r>
          <a:r>
            <a:rPr kumimoji="1" lang="ja-JP" altLang="en-US" sz="1050">
              <a:solidFill>
                <a:schemeClr val="dk1"/>
              </a:solidFill>
              <a:effectLst/>
              <a:latin typeface="+mn-lt"/>
              <a:ea typeface="+mn-ea"/>
              <a:cs typeface="+mn-cs"/>
            </a:rPr>
            <a:t>新ごみ処理施設建設に係る</a:t>
          </a:r>
          <a:r>
            <a:rPr lang="ja-JP" altLang="ja-JP" sz="1050">
              <a:solidFill>
                <a:schemeClr val="dk1"/>
              </a:solidFill>
              <a:effectLst/>
              <a:latin typeface="+mn-lt"/>
              <a:ea typeface="+mn-ea"/>
              <a:cs typeface="+mn-cs"/>
            </a:rPr>
            <a:t>元金償還開始</a:t>
          </a:r>
          <a:r>
            <a:rPr lang="ja-JP" altLang="en-US" sz="1050">
              <a:solidFill>
                <a:schemeClr val="dk1"/>
              </a:solidFill>
              <a:effectLst/>
              <a:latin typeface="+mn-lt"/>
              <a:ea typeface="+mn-ea"/>
              <a:cs typeface="+mn-cs"/>
            </a:rPr>
            <a:t>に伴う</a:t>
          </a:r>
          <a:r>
            <a:rPr lang="ja-JP" altLang="ja-JP" sz="1050">
              <a:solidFill>
                <a:schemeClr val="dk1"/>
              </a:solidFill>
              <a:effectLst/>
              <a:latin typeface="+mn-lt"/>
              <a:ea typeface="+mn-ea"/>
              <a:cs typeface="+mn-cs"/>
            </a:rPr>
            <a:t>清掃組合への負担金の</a:t>
          </a:r>
          <a:r>
            <a:rPr lang="ja-JP" altLang="en-US" sz="1050">
              <a:solidFill>
                <a:schemeClr val="dk1"/>
              </a:solidFill>
              <a:effectLst/>
              <a:latin typeface="+mn-lt"/>
              <a:ea typeface="+mn-ea"/>
              <a:cs typeface="+mn-cs"/>
            </a:rPr>
            <a:t>増の影響によるものである。</a:t>
          </a:r>
          <a:endParaRPr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災害復旧費は、</a:t>
          </a:r>
          <a:r>
            <a:rPr kumimoji="1" lang="ja-JP" altLang="ja-JP" sz="1050">
              <a:solidFill>
                <a:schemeClr val="dk1"/>
              </a:solidFill>
              <a:effectLst/>
              <a:latin typeface="+mn-lt"/>
              <a:ea typeface="+mn-ea"/>
              <a:cs typeface="+mn-cs"/>
            </a:rPr>
            <a:t>住民一人当たり</a:t>
          </a:r>
          <a:r>
            <a:rPr kumimoji="1" lang="en-US" altLang="ja-JP" sz="1050">
              <a:solidFill>
                <a:schemeClr val="dk1"/>
              </a:solidFill>
              <a:effectLst/>
              <a:latin typeface="+mn-lt"/>
              <a:ea typeface="+mn-ea"/>
              <a:cs typeface="+mn-cs"/>
            </a:rPr>
            <a:t>1,124</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746</a:t>
          </a:r>
          <a:r>
            <a:rPr kumimoji="1" lang="ja-JP" altLang="ja-JP" sz="1050">
              <a:solidFill>
                <a:schemeClr val="dk1"/>
              </a:solidFill>
              <a:effectLst/>
              <a:latin typeface="+mn-lt"/>
              <a:ea typeface="+mn-ea"/>
              <a:cs typeface="+mn-cs"/>
            </a:rPr>
            <a:t>円の増となっている。主な要因は</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月の大雨による災害復旧経費の増の影響</a:t>
          </a:r>
          <a:r>
            <a:rPr kumimoji="1" lang="ja-JP" altLang="ja-JP" sz="1050">
              <a:solidFill>
                <a:schemeClr val="dk1"/>
              </a:solidFill>
              <a:effectLst/>
              <a:latin typeface="+mn-lt"/>
              <a:ea typeface="+mn-ea"/>
              <a:cs typeface="+mn-cs"/>
            </a:rPr>
            <a:t>によるものである。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教育費は、住民一人当たり</a:t>
          </a:r>
          <a:r>
            <a:rPr kumimoji="1" lang="en-US" altLang="ja-JP" sz="1050">
              <a:solidFill>
                <a:schemeClr val="dk1"/>
              </a:solidFill>
              <a:effectLst/>
              <a:latin typeface="+mn-lt"/>
              <a:ea typeface="+mn-ea"/>
              <a:cs typeface="+mn-cs"/>
            </a:rPr>
            <a:t>47,500</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1,461</a:t>
          </a:r>
          <a:r>
            <a:rPr kumimoji="1" lang="ja-JP" altLang="ja-JP" sz="1050">
              <a:solidFill>
                <a:schemeClr val="dk1"/>
              </a:solidFill>
              <a:effectLst/>
              <a:latin typeface="+mn-lt"/>
              <a:ea typeface="+mn-ea"/>
              <a:cs typeface="+mn-cs"/>
            </a:rPr>
            <a:t>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となっている。主な要因は小学校における指導用教科書の購入</a:t>
          </a:r>
          <a:r>
            <a:rPr kumimoji="1" lang="ja-JP" altLang="en-US" sz="1050">
              <a:solidFill>
                <a:schemeClr val="dk1"/>
              </a:solidFill>
              <a:effectLst/>
              <a:latin typeface="+mn-lt"/>
              <a:ea typeface="+mn-ea"/>
              <a:cs typeface="+mn-cs"/>
            </a:rPr>
            <a:t>による増があるものの、武生南小学校の体育館改修の整備終了の影響による</a:t>
          </a:r>
          <a:r>
            <a:rPr kumimoji="1" lang="ja-JP" altLang="ja-JP" sz="1050">
              <a:solidFill>
                <a:schemeClr val="dk1"/>
              </a:solidFill>
              <a:effectLst/>
              <a:latin typeface="+mn-lt"/>
              <a:ea typeface="+mn-ea"/>
              <a:cs typeface="+mn-cs"/>
            </a:rPr>
            <a:t>ものである。</a:t>
          </a:r>
          <a:endParaRPr lang="ja-JP" altLang="ja-JP" sz="1050">
            <a:effectLst/>
          </a:endParaRPr>
        </a:p>
        <a:p>
          <a:pPr eaLnBrk="1" fontAlgn="auto" latinLnBrk="0" hangingPunct="1"/>
          <a:r>
            <a:rPr kumimoji="1" lang="ja-JP" altLang="en-US" sz="1050">
              <a:solidFill>
                <a:schemeClr val="dk1"/>
              </a:solidFill>
              <a:effectLst/>
              <a:latin typeface="+mn-lt"/>
              <a:ea typeface="+mn-ea"/>
              <a:cs typeface="+mn-cs"/>
            </a:rPr>
            <a:t>　総務</a:t>
          </a:r>
          <a:r>
            <a:rPr kumimoji="1" lang="ja-JP" altLang="ja-JP" sz="1050">
              <a:solidFill>
                <a:schemeClr val="dk1"/>
              </a:solidFill>
              <a:effectLst/>
              <a:latin typeface="+mn-lt"/>
              <a:ea typeface="+mn-ea"/>
              <a:cs typeface="+mn-cs"/>
            </a:rPr>
            <a:t>費は、住民一人当たり</a:t>
          </a:r>
          <a:r>
            <a:rPr kumimoji="1" lang="en-US" altLang="ja-JP" sz="1050">
              <a:solidFill>
                <a:schemeClr val="dk1"/>
              </a:solidFill>
              <a:effectLst/>
              <a:latin typeface="+mn-lt"/>
              <a:ea typeface="+mn-ea"/>
              <a:cs typeface="+mn-cs"/>
            </a:rPr>
            <a:t>67,308</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2,204</a:t>
          </a:r>
          <a:r>
            <a:rPr kumimoji="1" lang="ja-JP" altLang="ja-JP" sz="1050">
              <a:solidFill>
                <a:schemeClr val="dk1"/>
              </a:solidFill>
              <a:effectLst/>
              <a:latin typeface="+mn-lt"/>
              <a:ea typeface="+mn-ea"/>
              <a:cs typeface="+mn-cs"/>
            </a:rPr>
            <a:t>円の減となっている。主な要因は</a:t>
          </a:r>
          <a:r>
            <a:rPr kumimoji="1" lang="ja-JP" altLang="en-US" sz="1050">
              <a:solidFill>
                <a:schemeClr val="dk1"/>
              </a:solidFill>
              <a:effectLst/>
              <a:latin typeface="+mn-lt"/>
              <a:ea typeface="+mn-ea"/>
              <a:cs typeface="+mn-cs"/>
            </a:rPr>
            <a:t>地方自治体の基幹システムの標準化移行に伴う負担金の増があるものの、ふるさと納税の減による</a:t>
          </a:r>
          <a:r>
            <a:rPr lang="ja-JP" altLang="ja-JP" sz="1050">
              <a:solidFill>
                <a:schemeClr val="dk1"/>
              </a:solidFill>
              <a:effectLst/>
              <a:latin typeface="+mn-lt"/>
              <a:ea typeface="+mn-ea"/>
              <a:cs typeface="+mn-cs"/>
            </a:rPr>
            <a:t>ふるさと納税推進事業の減</a:t>
          </a:r>
          <a:r>
            <a:rPr kumimoji="1" lang="ja-JP" altLang="ja-JP" sz="1050">
              <a:solidFill>
                <a:schemeClr val="dk1"/>
              </a:solidFill>
              <a:effectLst/>
              <a:latin typeface="+mn-lt"/>
              <a:ea typeface="+mn-ea"/>
              <a:cs typeface="+mn-cs"/>
            </a:rPr>
            <a:t>の影響によるものである。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公債</a:t>
          </a:r>
          <a:r>
            <a:rPr kumimoji="1" lang="ja-JP" altLang="ja-JP" sz="1050">
              <a:solidFill>
                <a:schemeClr val="dk1"/>
              </a:solidFill>
              <a:effectLst/>
              <a:latin typeface="+mn-lt"/>
              <a:ea typeface="+mn-ea"/>
              <a:cs typeface="+mn-cs"/>
            </a:rPr>
            <a:t>費は、住民一人当たり</a:t>
          </a:r>
          <a:r>
            <a:rPr kumimoji="1" lang="en-US" altLang="ja-JP" sz="1050">
              <a:solidFill>
                <a:schemeClr val="dk1"/>
              </a:solidFill>
              <a:effectLst/>
              <a:latin typeface="+mn-lt"/>
              <a:ea typeface="+mn-ea"/>
              <a:cs typeface="+mn-cs"/>
            </a:rPr>
            <a:t>52,052</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3,683</a:t>
          </a:r>
          <a:r>
            <a:rPr kumimoji="1" lang="ja-JP" altLang="ja-JP" sz="1050">
              <a:solidFill>
                <a:schemeClr val="dk1"/>
              </a:solidFill>
              <a:effectLst/>
              <a:latin typeface="+mn-lt"/>
              <a:ea typeface="+mn-ea"/>
              <a:cs typeface="+mn-cs"/>
            </a:rPr>
            <a:t>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となっている。主な要因は</a:t>
          </a:r>
          <a:r>
            <a:rPr kumimoji="1" lang="ja-JP" altLang="en-US" sz="1050">
              <a:solidFill>
                <a:schemeClr val="dk1"/>
              </a:solidFill>
              <a:effectLst/>
              <a:latin typeface="+mn-lt"/>
              <a:ea typeface="+mn-ea"/>
              <a:cs typeface="+mn-cs"/>
            </a:rPr>
            <a:t>臨時財政対策債や減税補てん債、三セク債の償還終了の影響によるものである</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eaLnBrk="1" fontAlgn="auto" latinLnBrk="0" hangingPunct="1"/>
          <a:r>
            <a:rPr kumimoji="1" lang="ja-JP" altLang="en-US" sz="105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農林水産業</a:t>
          </a:r>
          <a:r>
            <a:rPr kumimoji="1" lang="ja-JP" altLang="ja-JP" sz="1050">
              <a:solidFill>
                <a:schemeClr val="dk1"/>
              </a:solidFill>
              <a:effectLst/>
              <a:latin typeface="+mn-lt"/>
              <a:ea typeface="+mn-ea"/>
              <a:cs typeface="+mn-cs"/>
            </a:rPr>
            <a:t>費は、住民一人当たり</a:t>
          </a:r>
          <a:r>
            <a:rPr kumimoji="1" lang="en-US" altLang="ja-JP" sz="1050">
              <a:solidFill>
                <a:schemeClr val="dk1"/>
              </a:solidFill>
              <a:effectLst/>
              <a:latin typeface="+mn-lt"/>
              <a:ea typeface="+mn-ea"/>
              <a:cs typeface="+mn-cs"/>
            </a:rPr>
            <a:t>13,292</a:t>
          </a:r>
          <a:r>
            <a:rPr kumimoji="1" lang="ja-JP" altLang="ja-JP" sz="1050">
              <a:solidFill>
                <a:schemeClr val="dk1"/>
              </a:solidFill>
              <a:effectLst/>
              <a:latin typeface="+mn-lt"/>
              <a:ea typeface="+mn-ea"/>
              <a:cs typeface="+mn-cs"/>
            </a:rPr>
            <a:t>円、前年度比</a:t>
          </a:r>
          <a:r>
            <a:rPr kumimoji="1" lang="en-US" altLang="ja-JP" sz="1050">
              <a:solidFill>
                <a:schemeClr val="dk1"/>
              </a:solidFill>
              <a:effectLst/>
              <a:latin typeface="+mn-lt"/>
              <a:ea typeface="+mn-ea"/>
              <a:cs typeface="+mn-cs"/>
            </a:rPr>
            <a:t>3,960</a:t>
          </a:r>
          <a:r>
            <a:rPr kumimoji="1" lang="ja-JP" altLang="ja-JP" sz="1050">
              <a:solidFill>
                <a:schemeClr val="dk1"/>
              </a:solidFill>
              <a:effectLst/>
              <a:latin typeface="+mn-lt"/>
              <a:ea typeface="+mn-ea"/>
              <a:cs typeface="+mn-cs"/>
            </a:rPr>
            <a:t>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となっている。主な要因は、スマート農業推進事業や農村環境改善センター改修事業</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終了</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影響によるものである。</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事務事業の見直しにより取崩額を減らすとともに、</a:t>
          </a:r>
          <a:r>
            <a:rPr kumimoji="1" lang="ja-JP" altLang="ja-JP" sz="1100">
              <a:solidFill>
                <a:schemeClr val="dk1"/>
              </a:solidFill>
              <a:effectLst/>
              <a:latin typeface="+mn-lt"/>
              <a:ea typeface="+mn-ea"/>
              <a:cs typeface="+mn-cs"/>
            </a:rPr>
            <a:t>前年度決算剰余金</a:t>
          </a:r>
          <a:r>
            <a:rPr kumimoji="1" lang="ja-JP" altLang="en-US" sz="1100">
              <a:solidFill>
                <a:schemeClr val="dk1"/>
              </a:solidFill>
              <a:effectLst/>
              <a:latin typeface="+mn-lt"/>
              <a:ea typeface="+mn-ea"/>
              <a:cs typeface="+mn-cs"/>
            </a:rPr>
            <a:t>や入札差金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の不用額を積み立てたことにより、基金残高は増加し、</a:t>
          </a:r>
          <a:r>
            <a:rPr kumimoji="1" lang="ja-JP" altLang="ja-JP" sz="1100">
              <a:solidFill>
                <a:schemeClr val="dk1"/>
              </a:solidFill>
              <a:effectLst/>
              <a:latin typeface="+mn-lt"/>
              <a:ea typeface="+mn-ea"/>
              <a:cs typeface="+mn-cs"/>
            </a:rPr>
            <a:t>標準財政規模に占める割合は前年度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8.36%</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4,001</a:t>
          </a:r>
          <a:r>
            <a:rPr kumimoji="1" lang="ja-JP" altLang="ja-JP" sz="1100">
              <a:solidFill>
                <a:schemeClr val="dk1"/>
              </a:solidFill>
              <a:effectLst/>
              <a:latin typeface="+mn-lt"/>
              <a:ea typeface="+mn-ea"/>
              <a:cs typeface="+mn-cs"/>
            </a:rPr>
            <a:t>万円の黒字</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9,330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標準財政規模に占める割合は前年度比</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実質単年度収支は、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4,635</a:t>
          </a:r>
          <a:r>
            <a:rPr kumimoji="1" lang="ja-JP" altLang="ja-JP" sz="1100">
              <a:solidFill>
                <a:schemeClr val="dk1"/>
              </a:solidFill>
              <a:effectLst/>
              <a:latin typeface="+mn-lt"/>
              <a:ea typeface="+mn-ea"/>
              <a:cs typeface="+mn-cs"/>
            </a:rPr>
            <a:t>万円の赤字</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財政調整基金への積立ての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、取崩しの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9,299</a:t>
          </a:r>
          <a:r>
            <a:rPr kumimoji="1" lang="ja-JP" altLang="en-US" sz="1100">
              <a:solidFill>
                <a:schemeClr val="dk1"/>
              </a:solidFill>
              <a:effectLst/>
              <a:latin typeface="+mn-lt"/>
              <a:ea typeface="+mn-ea"/>
              <a:cs typeface="+mn-cs"/>
            </a:rPr>
            <a:t>千円の改善となった。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400">
              <a:solidFill>
                <a:sysClr val="windowText" lastClr="000000"/>
              </a:solidFill>
              <a:effectLst/>
              <a:latin typeface="+mn-lt"/>
              <a:ea typeface="+mn-ea"/>
              <a:cs typeface="+mn-cs"/>
            </a:rPr>
            <a:t>一般会計、公営企業会計含む特別会計において、いずれも実質赤字は発生しておらず、連結実施赤字比率は該当なしとなる。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すべての会計を合計した連結実質収支は</a:t>
          </a:r>
          <a:r>
            <a:rPr kumimoji="1" lang="en-US" altLang="ja-JP" sz="1400">
              <a:solidFill>
                <a:sysClr val="windowText" lastClr="000000"/>
              </a:solidFill>
              <a:effectLst/>
              <a:latin typeface="+mn-lt"/>
              <a:ea typeface="+mn-ea"/>
              <a:cs typeface="+mn-cs"/>
            </a:rPr>
            <a:t>40.1</a:t>
          </a:r>
          <a:r>
            <a:rPr kumimoji="1" lang="ja-JP" altLang="ja-JP" sz="1400">
              <a:solidFill>
                <a:sysClr val="windowText" lastClr="000000"/>
              </a:solidFill>
              <a:effectLst/>
              <a:latin typeface="+mn-lt"/>
              <a:ea typeface="+mn-ea"/>
              <a:cs typeface="+mn-cs"/>
            </a:rPr>
            <a:t>億円の黒字となった</a:t>
          </a:r>
          <a:r>
            <a:rPr kumimoji="1" lang="ja-JP" altLang="en-US" sz="1400">
              <a:solidFill>
                <a:sysClr val="windowText" lastClr="000000"/>
              </a:solidFill>
              <a:effectLst/>
              <a:latin typeface="+mn-lt"/>
              <a:ea typeface="+mn-ea"/>
              <a:cs typeface="+mn-cs"/>
            </a:rPr>
            <a:t>。</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公営企業等については、労務費等の上昇による施設の維持管理経費の増加や、今後、老朽施設の更新等に多大な</a:t>
          </a:r>
          <a:r>
            <a:rPr kumimoji="1" lang="ja-JP" altLang="ja-JP" sz="1400">
              <a:solidFill>
                <a:sysClr val="windowText" lastClr="000000"/>
              </a:solidFill>
              <a:effectLst/>
              <a:latin typeface="+mn-lt"/>
              <a:ea typeface="+mn-ea"/>
              <a:cs typeface="+mn-cs"/>
            </a:rPr>
            <a:t>投資が</a:t>
          </a:r>
          <a:r>
            <a:rPr kumimoji="1" lang="ja-JP" altLang="en-US" sz="1400">
              <a:solidFill>
                <a:sysClr val="windowText" lastClr="000000"/>
              </a:solidFill>
              <a:effectLst/>
              <a:latin typeface="+mn-lt"/>
              <a:ea typeface="+mn-ea"/>
              <a:cs typeface="+mn-cs"/>
            </a:rPr>
            <a:t>見込まれる。将来にわたり、安定して事業運営を継続できるよう、使用料の改定を検討するとともに、業務の効率化を進め、継続的な経費削減に努める。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40572810</v>
      </c>
      <c r="BO4" s="358"/>
      <c r="BP4" s="358"/>
      <c r="BQ4" s="358"/>
      <c r="BR4" s="358"/>
      <c r="BS4" s="358"/>
      <c r="BT4" s="358"/>
      <c r="BU4" s="359"/>
      <c r="BV4" s="357">
        <v>41416431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39872300</v>
      </c>
      <c r="BO5" s="395"/>
      <c r="BP5" s="395"/>
      <c r="BQ5" s="395"/>
      <c r="BR5" s="395"/>
      <c r="BS5" s="395"/>
      <c r="BT5" s="395"/>
      <c r="BU5" s="396"/>
      <c r="BV5" s="394">
        <v>40441425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700510</v>
      </c>
      <c r="BO6" s="395"/>
      <c r="BP6" s="395"/>
      <c r="BQ6" s="395"/>
      <c r="BR6" s="395"/>
      <c r="BS6" s="395"/>
      <c r="BT6" s="395"/>
      <c r="BU6" s="396"/>
      <c r="BV6" s="394">
        <v>975006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v>
      </c>
      <c r="CU6" s="432"/>
      <c r="CV6" s="432"/>
      <c r="CW6" s="432"/>
      <c r="CX6" s="432"/>
      <c r="CY6" s="432"/>
      <c r="CZ6" s="432"/>
      <c r="DA6" s="433"/>
      <c r="DB6" s="431">
        <v>96.4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60499</v>
      </c>
      <c r="BO7" s="395"/>
      <c r="BP7" s="395"/>
      <c r="BQ7" s="395"/>
      <c r="BR7" s="395"/>
      <c r="BS7" s="395"/>
      <c r="BT7" s="395"/>
      <c r="BU7" s="396"/>
      <c r="BV7" s="394">
        <v>41695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21535579</v>
      </c>
      <c r="CU7" s="395"/>
      <c r="CV7" s="395"/>
      <c r="CW7" s="395"/>
      <c r="CX7" s="395"/>
      <c r="CY7" s="395"/>
      <c r="CZ7" s="395"/>
      <c r="DA7" s="396"/>
      <c r="DB7" s="394">
        <v>21050501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640011</v>
      </c>
      <c r="BO8" s="395"/>
      <c r="BP8" s="395"/>
      <c r="BQ8" s="395"/>
      <c r="BR8" s="395"/>
      <c r="BS8" s="395"/>
      <c r="BT8" s="395"/>
      <c r="BU8" s="396"/>
      <c r="BV8" s="394">
        <v>933311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0.71</v>
      </c>
      <c r="CU8" s="435"/>
      <c r="CV8" s="435"/>
      <c r="CW8" s="435"/>
      <c r="CX8" s="435"/>
      <c r="CY8" s="435"/>
      <c r="CZ8" s="435"/>
      <c r="DA8" s="436"/>
      <c r="DB8" s="434">
        <v>0.73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80611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-293300</v>
      </c>
      <c r="BO9" s="395"/>
      <c r="BP9" s="395"/>
      <c r="BQ9" s="395"/>
      <c r="BR9" s="395"/>
      <c r="BS9" s="395"/>
      <c r="BT9" s="395"/>
      <c r="BU9" s="396"/>
      <c r="BV9" s="394">
        <v>-183379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15.1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81524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644955</v>
      </c>
      <c r="BO10" s="395"/>
      <c r="BP10" s="395"/>
      <c r="BQ10" s="395"/>
      <c r="BR10" s="395"/>
      <c r="BS10" s="395"/>
      <c r="BT10" s="395"/>
      <c r="BU10" s="396"/>
      <c r="BV10" s="394">
        <v>624043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80418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598000</v>
      </c>
      <c r="BO12" s="395"/>
      <c r="BP12" s="395"/>
      <c r="BQ12" s="395"/>
      <c r="BR12" s="395"/>
      <c r="BS12" s="395"/>
      <c r="BT12" s="395"/>
      <c r="BU12" s="396"/>
      <c r="BV12" s="394">
        <v>1180000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74796</v>
      </c>
      <c r="S13" s="479"/>
      <c r="T13" s="479"/>
      <c r="U13" s="479"/>
      <c r="V13" s="480"/>
      <c r="W13" s="410" t="s">
        <v>131</v>
      </c>
      <c r="X13" s="411"/>
      <c r="Y13" s="411"/>
      <c r="Z13" s="411"/>
      <c r="AA13" s="411"/>
      <c r="AB13" s="401"/>
      <c r="AC13" s="445">
        <v>1043</v>
      </c>
      <c r="AD13" s="446"/>
      <c r="AE13" s="446"/>
      <c r="AF13" s="446"/>
      <c r="AG13" s="488"/>
      <c r="AH13" s="445">
        <v>1153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-246345</v>
      </c>
      <c r="BO13" s="395"/>
      <c r="BP13" s="395"/>
      <c r="BQ13" s="395"/>
      <c r="BR13" s="395"/>
      <c r="BS13" s="395"/>
      <c r="BT13" s="395"/>
      <c r="BU13" s="396"/>
      <c r="BV13" s="394">
        <v>-739336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79907</v>
      </c>
      <c r="S14" s="479"/>
      <c r="T14" s="479"/>
      <c r="U14" s="479"/>
      <c r="V14" s="480"/>
      <c r="W14" s="384"/>
      <c r="X14" s="385"/>
      <c r="Y14" s="385"/>
      <c r="Z14" s="385"/>
      <c r="AA14" s="385"/>
      <c r="AB14" s="374"/>
      <c r="AC14" s="481">
        <v>2.5</v>
      </c>
      <c r="AD14" s="482"/>
      <c r="AE14" s="482"/>
      <c r="AF14" s="482"/>
      <c r="AG14" s="483"/>
      <c r="AH14" s="481">
        <v>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109.9</v>
      </c>
      <c r="CU14" s="493"/>
      <c r="CV14" s="493"/>
      <c r="CW14" s="493"/>
      <c r="CX14" s="493"/>
      <c r="CY14" s="493"/>
      <c r="CZ14" s="493"/>
      <c r="DA14" s="494"/>
      <c r="DB14" s="492">
        <v>128.19999999999999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75493</v>
      </c>
      <c r="S15" s="479"/>
      <c r="T15" s="479"/>
      <c r="U15" s="479"/>
      <c r="V15" s="480"/>
      <c r="W15" s="410" t="s">
        <v>137</v>
      </c>
      <c r="X15" s="411"/>
      <c r="Y15" s="411"/>
      <c r="Z15" s="411"/>
      <c r="AA15" s="411"/>
      <c r="AB15" s="401"/>
      <c r="AC15" s="445">
        <v>18778</v>
      </c>
      <c r="AD15" s="446"/>
      <c r="AE15" s="446"/>
      <c r="AF15" s="446"/>
      <c r="AG15" s="488"/>
      <c r="AH15" s="445">
        <v>17417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12480773</v>
      </c>
      <c r="BO15" s="358"/>
      <c r="BP15" s="358"/>
      <c r="BQ15" s="358"/>
      <c r="BR15" s="358"/>
      <c r="BS15" s="358"/>
      <c r="BT15" s="358"/>
      <c r="BU15" s="359"/>
      <c r="BV15" s="357">
        <v>12560334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44.9</v>
      </c>
      <c r="AD16" s="482"/>
      <c r="AE16" s="482"/>
      <c r="AF16" s="482"/>
      <c r="AG16" s="483"/>
      <c r="AH16" s="481">
        <v>42.7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18094334</v>
      </c>
      <c r="BO16" s="395"/>
      <c r="BP16" s="395"/>
      <c r="BQ16" s="395"/>
      <c r="BR16" s="395"/>
      <c r="BS16" s="395"/>
      <c r="BT16" s="395"/>
      <c r="BU16" s="396"/>
      <c r="BV16" s="394">
        <v>17440449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21976</v>
      </c>
      <c r="AD17" s="446"/>
      <c r="AE17" s="446"/>
      <c r="AF17" s="446"/>
      <c r="AG17" s="488"/>
      <c r="AH17" s="445">
        <v>22259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15812706</v>
      </c>
      <c r="BO17" s="395"/>
      <c r="BP17" s="395"/>
      <c r="BQ17" s="395"/>
      <c r="BR17" s="395"/>
      <c r="BS17" s="395"/>
      <c r="BT17" s="395"/>
      <c r="BU17" s="396"/>
      <c r="BV17" s="394">
        <v>15939306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230.7</v>
      </c>
      <c r="M18" s="518"/>
      <c r="N18" s="518"/>
      <c r="O18" s="518"/>
      <c r="P18" s="518"/>
      <c r="Q18" s="518"/>
      <c r="R18" s="519"/>
      <c r="S18" s="519"/>
      <c r="T18" s="519"/>
      <c r="U18" s="519"/>
      <c r="V18" s="520"/>
      <c r="W18" s="412"/>
      <c r="X18" s="413"/>
      <c r="Y18" s="413"/>
      <c r="Z18" s="413"/>
      <c r="AA18" s="413"/>
      <c r="AB18" s="404"/>
      <c r="AC18" s="521">
        <v>52.6</v>
      </c>
      <c r="AD18" s="522"/>
      <c r="AE18" s="522"/>
      <c r="AF18" s="522"/>
      <c r="AG18" s="523"/>
      <c r="AH18" s="521">
        <v>54.5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21031485</v>
      </c>
      <c r="BO18" s="395"/>
      <c r="BP18" s="395"/>
      <c r="BQ18" s="395"/>
      <c r="BR18" s="395"/>
      <c r="BS18" s="395"/>
      <c r="BT18" s="395"/>
      <c r="BU18" s="396"/>
      <c r="BV18" s="394">
        <v>20257202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28577803</v>
      </c>
      <c r="BO19" s="395"/>
      <c r="BP19" s="395"/>
      <c r="BQ19" s="395"/>
      <c r="BR19" s="395"/>
      <c r="BS19" s="395"/>
      <c r="BT19" s="395"/>
      <c r="BU19" s="396"/>
      <c r="BV19" s="394">
        <v>28903836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29634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40947948</v>
      </c>
      <c r="BO22" s="358"/>
      <c r="BP22" s="358"/>
      <c r="BQ22" s="358"/>
      <c r="BR22" s="358"/>
      <c r="BS22" s="358"/>
      <c r="BT22" s="358"/>
      <c r="BU22" s="359"/>
      <c r="BV22" s="357">
        <v>43288301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17062186</v>
      </c>
      <c r="BO23" s="395"/>
      <c r="BP23" s="395"/>
      <c r="BQ23" s="395"/>
      <c r="BR23" s="395"/>
      <c r="BS23" s="395"/>
      <c r="BT23" s="395"/>
      <c r="BU23" s="396"/>
      <c r="BV23" s="394">
        <v>18249469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9070</v>
      </c>
      <c r="R24" s="446"/>
      <c r="S24" s="446"/>
      <c r="T24" s="446"/>
      <c r="U24" s="446"/>
      <c r="V24" s="488"/>
      <c r="W24" s="540"/>
      <c r="X24" s="541"/>
      <c r="Y24" s="542"/>
      <c r="Z24" s="444" t="s">
        <v>162</v>
      </c>
      <c r="AA24" s="424"/>
      <c r="AB24" s="424"/>
      <c r="AC24" s="424"/>
      <c r="AD24" s="424"/>
      <c r="AE24" s="424"/>
      <c r="AF24" s="424"/>
      <c r="AG24" s="425"/>
      <c r="AH24" s="445">
        <v>547</v>
      </c>
      <c r="AI24" s="446"/>
      <c r="AJ24" s="446"/>
      <c r="AK24" s="446"/>
      <c r="AL24" s="488"/>
      <c r="AM24" s="445">
        <v>1696794</v>
      </c>
      <c r="AN24" s="446"/>
      <c r="AO24" s="446"/>
      <c r="AP24" s="446"/>
      <c r="AQ24" s="446"/>
      <c r="AR24" s="488"/>
      <c r="AS24" s="445">
        <v>3102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28617715</v>
      </c>
      <c r="BO24" s="395"/>
      <c r="BP24" s="395"/>
      <c r="BQ24" s="395"/>
      <c r="BR24" s="395"/>
      <c r="BS24" s="395"/>
      <c r="BT24" s="395"/>
      <c r="BU24" s="396"/>
      <c r="BV24" s="394">
        <v>29764877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8454898</v>
      </c>
      <c r="BO25" s="358"/>
      <c r="BP25" s="358"/>
      <c r="BQ25" s="358"/>
      <c r="BR25" s="358"/>
      <c r="BS25" s="358"/>
      <c r="BT25" s="358"/>
      <c r="BU25" s="359"/>
      <c r="BV25" s="357">
        <v>8063923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6420</v>
      </c>
      <c r="R26" s="446"/>
      <c r="S26" s="446"/>
      <c r="T26" s="446"/>
      <c r="U26" s="446"/>
      <c r="V26" s="488"/>
      <c r="W26" s="540"/>
      <c r="X26" s="541"/>
      <c r="Y26" s="542"/>
      <c r="Z26" s="444" t="s">
        <v>168</v>
      </c>
      <c r="AA26" s="546"/>
      <c r="AB26" s="546"/>
      <c r="AC26" s="546"/>
      <c r="AD26" s="546"/>
      <c r="AE26" s="546"/>
      <c r="AF26" s="546"/>
      <c r="AG26" s="547"/>
      <c r="AH26" s="445">
        <v>50</v>
      </c>
      <c r="AI26" s="446"/>
      <c r="AJ26" s="446"/>
      <c r="AK26" s="446"/>
      <c r="AL26" s="488"/>
      <c r="AM26" s="445">
        <v>138300</v>
      </c>
      <c r="AN26" s="446"/>
      <c r="AO26" s="446"/>
      <c r="AP26" s="446"/>
      <c r="AQ26" s="446"/>
      <c r="AR26" s="488"/>
      <c r="AS26" s="445">
        <v>2766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350000</v>
      </c>
      <c r="BO26" s="395"/>
      <c r="BP26" s="395"/>
      <c r="BQ26" s="395"/>
      <c r="BR26" s="395"/>
      <c r="BS26" s="395"/>
      <c r="BT26" s="395"/>
      <c r="BU26" s="396"/>
      <c r="BV26" s="394">
        <v>450000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4650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24089</v>
      </c>
      <c r="AN27" s="446"/>
      <c r="AO27" s="446"/>
      <c r="AP27" s="446"/>
      <c r="AQ27" s="446"/>
      <c r="AR27" s="488"/>
      <c r="AS27" s="445">
        <v>4015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200077</v>
      </c>
      <c r="BO27" s="514"/>
      <c r="BP27" s="514"/>
      <c r="BQ27" s="514"/>
      <c r="BR27" s="514"/>
      <c r="BS27" s="514"/>
      <c r="BT27" s="514"/>
      <c r="BU27" s="515"/>
      <c r="BV27" s="513">
        <v>200004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1801179</v>
      </c>
      <c r="BO28" s="358"/>
      <c r="BP28" s="358"/>
      <c r="BQ28" s="358"/>
      <c r="BR28" s="358"/>
      <c r="BS28" s="358"/>
      <c r="BT28" s="358"/>
      <c r="BU28" s="359"/>
      <c r="BV28" s="357">
        <v>1754224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3870</v>
      </c>
      <c r="R29" s="446"/>
      <c r="S29" s="446"/>
      <c r="T29" s="446"/>
      <c r="U29" s="446"/>
      <c r="V29" s="488"/>
      <c r="W29" s="543"/>
      <c r="X29" s="544"/>
      <c r="Y29" s="545"/>
      <c r="Z29" s="444" t="s">
        <v>177</v>
      </c>
      <c r="AA29" s="424"/>
      <c r="AB29" s="424"/>
      <c r="AC29" s="424"/>
      <c r="AD29" s="424"/>
      <c r="AE29" s="424"/>
      <c r="AF29" s="424"/>
      <c r="AG29" s="425"/>
      <c r="AH29" s="445">
        <v>553</v>
      </c>
      <c r="AI29" s="446"/>
      <c r="AJ29" s="446"/>
      <c r="AK29" s="446"/>
      <c r="AL29" s="488"/>
      <c r="AM29" s="445">
        <v>1720883</v>
      </c>
      <c r="AN29" s="446"/>
      <c r="AO29" s="446"/>
      <c r="AP29" s="446"/>
      <c r="AQ29" s="446"/>
      <c r="AR29" s="488"/>
      <c r="AS29" s="445">
        <v>3112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202380</v>
      </c>
      <c r="BO29" s="395"/>
      <c r="BP29" s="395"/>
      <c r="BQ29" s="395"/>
      <c r="BR29" s="395"/>
      <c r="BS29" s="395"/>
      <c r="BT29" s="395"/>
      <c r="BU29" s="396"/>
      <c r="BV29" s="394">
        <v>117700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1019220</v>
      </c>
      <c r="BO30" s="514"/>
      <c r="BP30" s="514"/>
      <c r="BQ30" s="514"/>
      <c r="BR30" s="514"/>
      <c r="BS30" s="514"/>
      <c r="BT30" s="514"/>
      <c r="BU30" s="515"/>
      <c r="BV30" s="513">
        <v>1023392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越前市国民健康保険特別会計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越前市水道事業会計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越前三国競艇企業団</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タケフ都市開発㈱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越前市介護保険特別会計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越前市工業用水道事業会計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公立丹南病院組合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こしの都ネットワーク㈱</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越前市後期高齢者医療特別会計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越前市下水道事業会計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南越消防組合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武生駅北パーキング㈱</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南越清掃組合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(公財)越前市文化振興・施設管理事業団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福井県後期高齢者医療広域連合</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まちづくり武生㈱</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福井県後期高齢者医療広域連合（事業会計）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福井県丹南広域組合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福井県市町総合事務組合（普通会計）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福井県市町総合事務組合（事業会計）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福井県自治会館組合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7T3EE6SZJiFH15NI08zeSk87/QnNGl5Yi7uxnDp2h4bleBRt/g8ZjYxDFAbwM5Os0p7xlz9HREj72XAhLUP3uA==" saltValue="hLeSQ4kp5PskhYz3UlmK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8" t="s">
        <v>534</v>
      </c>
      <c r="D34" s="1138"/>
      <c r="E34" s="1139"/>
      <c r="F34" s="32">
        <v>9.89</v>
      </c>
      <c r="G34" s="33">
        <v>10.72</v>
      </c>
      <c r="H34" s="33">
        <v>11.39</v>
      </c>
      <c r="I34" s="33">
        <v>10.19</v>
      </c>
      <c r="J34" s="34">
        <v>10.81</v>
      </c>
      <c r="K34" s="22"/>
      <c r="L34" s="22"/>
      <c r="M34" s="22"/>
      <c r="N34" s="22"/>
      <c r="O34" s="22"/>
      <c r="P34" s="22"/>
    </row>
    <row r="35" spans="1:16" ht="39" customHeight="1" x14ac:dyDescent="0.2">
      <c r="A35" s="22"/>
      <c r="B35" s="35"/>
      <c r="C35" s="1134" t="s">
        <v>535</v>
      </c>
      <c r="D35" s="1134"/>
      <c r="E35" s="1135"/>
      <c r="F35" s="36">
        <v>2.4500000000000002</v>
      </c>
      <c r="G35" s="37">
        <v>2.69</v>
      </c>
      <c r="H35" s="37">
        <v>3.78</v>
      </c>
      <c r="I35" s="37">
        <v>3.3</v>
      </c>
      <c r="J35" s="38">
        <v>3.36</v>
      </c>
      <c r="K35" s="22"/>
      <c r="L35" s="22"/>
      <c r="M35" s="22"/>
      <c r="N35" s="22"/>
      <c r="O35" s="22"/>
      <c r="P35" s="22"/>
    </row>
    <row r="36" spans="1:16" ht="39" customHeight="1" x14ac:dyDescent="0.2">
      <c r="A36" s="22"/>
      <c r="B36" s="35"/>
      <c r="C36" s="1134" t="s">
        <v>536</v>
      </c>
      <c r="D36" s="1134"/>
      <c r="E36" s="1135"/>
      <c r="F36" s="36">
        <v>4.46</v>
      </c>
      <c r="G36" s="37">
        <v>4.67</v>
      </c>
      <c r="H36" s="37">
        <v>5.42</v>
      </c>
      <c r="I36" s="37">
        <v>4.43</v>
      </c>
      <c r="J36" s="38">
        <v>2.97</v>
      </c>
      <c r="K36" s="22"/>
      <c r="L36" s="22"/>
      <c r="M36" s="22"/>
      <c r="N36" s="22"/>
      <c r="O36" s="22"/>
      <c r="P36" s="22"/>
    </row>
    <row r="37" spans="1:16" ht="39" customHeight="1" x14ac:dyDescent="0.2">
      <c r="A37" s="22"/>
      <c r="B37" s="35"/>
      <c r="C37" s="1134" t="s">
        <v>537</v>
      </c>
      <c r="D37" s="1134"/>
      <c r="E37" s="1135"/>
      <c r="F37" s="36">
        <v>1.44</v>
      </c>
      <c r="G37" s="37">
        <v>0.51</v>
      </c>
      <c r="H37" s="37">
        <v>0.25</v>
      </c>
      <c r="I37" s="37">
        <v>0.65</v>
      </c>
      <c r="J37" s="38">
        <v>0.62</v>
      </c>
      <c r="K37" s="22"/>
      <c r="L37" s="22"/>
      <c r="M37" s="22"/>
      <c r="N37" s="22"/>
      <c r="O37" s="22"/>
      <c r="P37" s="22"/>
    </row>
    <row r="38" spans="1:16" ht="39" customHeight="1" x14ac:dyDescent="0.2">
      <c r="A38" s="22"/>
      <c r="B38" s="35"/>
      <c r="C38" s="1134" t="s">
        <v>538</v>
      </c>
      <c r="D38" s="1134"/>
      <c r="E38" s="1135"/>
      <c r="F38" s="36">
        <v>0.67</v>
      </c>
      <c r="G38" s="37">
        <v>0.4</v>
      </c>
      <c r="H38" s="37">
        <v>0.4</v>
      </c>
      <c r="I38" s="37">
        <v>0.45</v>
      </c>
      <c r="J38" s="38">
        <v>0.44</v>
      </c>
      <c r="K38" s="22"/>
      <c r="L38" s="22"/>
      <c r="M38" s="22"/>
      <c r="N38" s="22"/>
      <c r="O38" s="22"/>
      <c r="P38" s="22"/>
    </row>
    <row r="39" spans="1:16" ht="39" customHeight="1" x14ac:dyDescent="0.2">
      <c r="A39" s="22"/>
      <c r="B39" s="35"/>
      <c r="C39" s="1134" t="s">
        <v>539</v>
      </c>
      <c r="D39" s="1134"/>
      <c r="E39" s="1135"/>
      <c r="F39" s="36">
        <v>0.56000000000000005</v>
      </c>
      <c r="G39" s="37">
        <v>0.75</v>
      </c>
      <c r="H39" s="37">
        <v>0.83</v>
      </c>
      <c r="I39" s="37">
        <v>0.65</v>
      </c>
      <c r="J39" s="38">
        <v>0.39</v>
      </c>
      <c r="K39" s="22"/>
      <c r="L39" s="22"/>
      <c r="M39" s="22"/>
      <c r="N39" s="22"/>
      <c r="O39" s="22"/>
      <c r="P39" s="22"/>
    </row>
    <row r="40" spans="1:16" ht="39" customHeight="1" x14ac:dyDescent="0.2">
      <c r="A40" s="22"/>
      <c r="B40" s="35"/>
      <c r="C40" s="1134" t="s">
        <v>540</v>
      </c>
      <c r="D40" s="1134"/>
      <c r="E40" s="1135"/>
      <c r="F40" s="36">
        <v>0</v>
      </c>
      <c r="G40" s="37">
        <v>0</v>
      </c>
      <c r="H40" s="37">
        <v>0</v>
      </c>
      <c r="I40" s="37">
        <v>0</v>
      </c>
      <c r="J40" s="38">
        <v>0</v>
      </c>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541</v>
      </c>
      <c r="D42" s="1134"/>
      <c r="E42" s="1135"/>
      <c r="F42" s="36" t="s">
        <v>487</v>
      </c>
      <c r="G42" s="37" t="s">
        <v>487</v>
      </c>
      <c r="H42" s="37" t="s">
        <v>487</v>
      </c>
      <c r="I42" s="37" t="s">
        <v>487</v>
      </c>
      <c r="J42" s="38" t="s">
        <v>487</v>
      </c>
      <c r="K42" s="22"/>
      <c r="L42" s="22"/>
      <c r="M42" s="22"/>
      <c r="N42" s="22"/>
      <c r="O42" s="22"/>
      <c r="P42" s="22"/>
    </row>
    <row r="43" spans="1:16" ht="39" customHeight="1" thickBot="1" x14ac:dyDescent="0.25">
      <c r="A43" s="22"/>
      <c r="B43" s="40"/>
      <c r="C43" s="1136" t="s">
        <v>542</v>
      </c>
      <c r="D43" s="1136"/>
      <c r="E43" s="1137"/>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rOjVoviPmnkIe8ck81WFG/ojRMAiQ2r1cuJgRhpg3DhvQVfcSmQ9qVbee1sufWKo1oYqL29Mp7rv/Vny6M6vQ==" saltValue="cWvLVMjbMoiAYD+Y3Fln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40" t="s">
        <v>9</v>
      </c>
      <c r="C45" s="1141"/>
      <c r="D45" s="56"/>
      <c r="E45" s="1146" t="s">
        <v>10</v>
      </c>
      <c r="F45" s="1146"/>
      <c r="G45" s="1146"/>
      <c r="H45" s="1146"/>
      <c r="I45" s="1146"/>
      <c r="J45" s="1147"/>
      <c r="K45" s="57">
        <v>3946</v>
      </c>
      <c r="L45" s="58">
        <v>4077</v>
      </c>
      <c r="M45" s="58">
        <v>4391</v>
      </c>
      <c r="N45" s="58">
        <v>4454</v>
      </c>
      <c r="O45" s="59">
        <v>4186</v>
      </c>
      <c r="P45" s="46"/>
      <c r="Q45" s="46"/>
      <c r="R45" s="46"/>
      <c r="S45" s="46"/>
      <c r="T45" s="46"/>
      <c r="U45" s="46"/>
    </row>
    <row r="46" spans="1:21" ht="30.75" customHeight="1" x14ac:dyDescent="0.2">
      <c r="A46" s="46"/>
      <c r="B46" s="1142"/>
      <c r="C46" s="1143"/>
      <c r="D46" s="60"/>
      <c r="E46" s="1148" t="s">
        <v>11</v>
      </c>
      <c r="F46" s="1148"/>
      <c r="G46" s="1148"/>
      <c r="H46" s="1148"/>
      <c r="I46" s="1148"/>
      <c r="J46" s="1149"/>
      <c r="K46" s="61" t="s">
        <v>487</v>
      </c>
      <c r="L46" s="62" t="s">
        <v>487</v>
      </c>
      <c r="M46" s="62" t="s">
        <v>487</v>
      </c>
      <c r="N46" s="62" t="s">
        <v>487</v>
      </c>
      <c r="O46" s="63" t="s">
        <v>487</v>
      </c>
      <c r="P46" s="46"/>
      <c r="Q46" s="46"/>
      <c r="R46" s="46"/>
      <c r="S46" s="46"/>
      <c r="T46" s="46"/>
      <c r="U46" s="46"/>
    </row>
    <row r="47" spans="1:21" ht="30.75" customHeight="1" x14ac:dyDescent="0.2">
      <c r="A47" s="46"/>
      <c r="B47" s="1142"/>
      <c r="C47" s="1143"/>
      <c r="D47" s="60"/>
      <c r="E47" s="1148" t="s">
        <v>12</v>
      </c>
      <c r="F47" s="1148"/>
      <c r="G47" s="1148"/>
      <c r="H47" s="1148"/>
      <c r="I47" s="1148"/>
      <c r="J47" s="1149"/>
      <c r="K47" s="61" t="s">
        <v>487</v>
      </c>
      <c r="L47" s="62" t="s">
        <v>487</v>
      </c>
      <c r="M47" s="62" t="s">
        <v>487</v>
      </c>
      <c r="N47" s="62" t="s">
        <v>487</v>
      </c>
      <c r="O47" s="63" t="s">
        <v>487</v>
      </c>
      <c r="P47" s="46"/>
      <c r="Q47" s="46"/>
      <c r="R47" s="46"/>
      <c r="S47" s="46"/>
      <c r="T47" s="46"/>
      <c r="U47" s="46"/>
    </row>
    <row r="48" spans="1:21" ht="30.75" customHeight="1" x14ac:dyDescent="0.2">
      <c r="A48" s="46"/>
      <c r="B48" s="1142"/>
      <c r="C48" s="1143"/>
      <c r="D48" s="60"/>
      <c r="E48" s="1148" t="s">
        <v>13</v>
      </c>
      <c r="F48" s="1148"/>
      <c r="G48" s="1148"/>
      <c r="H48" s="1148"/>
      <c r="I48" s="1148"/>
      <c r="J48" s="1149"/>
      <c r="K48" s="61">
        <v>1122</v>
      </c>
      <c r="L48" s="62">
        <v>1193</v>
      </c>
      <c r="M48" s="62">
        <v>1050</v>
      </c>
      <c r="N48" s="62">
        <v>879</v>
      </c>
      <c r="O48" s="63">
        <v>834</v>
      </c>
      <c r="P48" s="46"/>
      <c r="Q48" s="46"/>
      <c r="R48" s="46"/>
      <c r="S48" s="46"/>
      <c r="T48" s="46"/>
      <c r="U48" s="46"/>
    </row>
    <row r="49" spans="1:21" ht="30.75" customHeight="1" x14ac:dyDescent="0.2">
      <c r="A49" s="46"/>
      <c r="B49" s="1142"/>
      <c r="C49" s="1143"/>
      <c r="D49" s="60"/>
      <c r="E49" s="1148" t="s">
        <v>14</v>
      </c>
      <c r="F49" s="1148"/>
      <c r="G49" s="1148"/>
      <c r="H49" s="1148"/>
      <c r="I49" s="1148"/>
      <c r="J49" s="1149"/>
      <c r="K49" s="61">
        <v>258</v>
      </c>
      <c r="L49" s="62">
        <v>264</v>
      </c>
      <c r="M49" s="62">
        <v>329</v>
      </c>
      <c r="N49" s="62">
        <v>409</v>
      </c>
      <c r="O49" s="63">
        <v>691</v>
      </c>
      <c r="P49" s="46"/>
      <c r="Q49" s="46"/>
      <c r="R49" s="46"/>
      <c r="S49" s="46"/>
      <c r="T49" s="46"/>
      <c r="U49" s="46"/>
    </row>
    <row r="50" spans="1:21" ht="30.75" customHeight="1" x14ac:dyDescent="0.2">
      <c r="A50" s="46"/>
      <c r="B50" s="1142"/>
      <c r="C50" s="1143"/>
      <c r="D50" s="60"/>
      <c r="E50" s="1148" t="s">
        <v>15</v>
      </c>
      <c r="F50" s="1148"/>
      <c r="G50" s="1148"/>
      <c r="H50" s="1148"/>
      <c r="I50" s="1148"/>
      <c r="J50" s="1149"/>
      <c r="K50" s="61">
        <v>339</v>
      </c>
      <c r="L50" s="62">
        <v>156</v>
      </c>
      <c r="M50" s="62">
        <v>156</v>
      </c>
      <c r="N50" s="62">
        <v>3</v>
      </c>
      <c r="O50" s="63">
        <v>1</v>
      </c>
      <c r="P50" s="46"/>
      <c r="Q50" s="46"/>
      <c r="R50" s="46"/>
      <c r="S50" s="46"/>
      <c r="T50" s="46"/>
      <c r="U50" s="46"/>
    </row>
    <row r="51" spans="1:21" ht="30.75" customHeight="1" x14ac:dyDescent="0.2">
      <c r="A51" s="46"/>
      <c r="B51" s="1144"/>
      <c r="C51" s="1145"/>
      <c r="D51" s="64"/>
      <c r="E51" s="1148" t="s">
        <v>16</v>
      </c>
      <c r="F51" s="1148"/>
      <c r="G51" s="1148"/>
      <c r="H51" s="1148"/>
      <c r="I51" s="1148"/>
      <c r="J51" s="1149"/>
      <c r="K51" s="61" t="s">
        <v>487</v>
      </c>
      <c r="L51" s="62" t="s">
        <v>487</v>
      </c>
      <c r="M51" s="62" t="s">
        <v>487</v>
      </c>
      <c r="N51" s="62" t="s">
        <v>487</v>
      </c>
      <c r="O51" s="63" t="s">
        <v>487</v>
      </c>
      <c r="P51" s="46"/>
      <c r="Q51" s="46"/>
      <c r="R51" s="46"/>
      <c r="S51" s="46"/>
      <c r="T51" s="46"/>
      <c r="U51" s="46"/>
    </row>
    <row r="52" spans="1:21" ht="30.75" customHeight="1" x14ac:dyDescent="0.2">
      <c r="A52" s="46"/>
      <c r="B52" s="1150" t="s">
        <v>17</v>
      </c>
      <c r="C52" s="1151"/>
      <c r="D52" s="64"/>
      <c r="E52" s="1148" t="s">
        <v>18</v>
      </c>
      <c r="F52" s="1148"/>
      <c r="G52" s="1148"/>
      <c r="H52" s="1148"/>
      <c r="I52" s="1148"/>
      <c r="J52" s="1149"/>
      <c r="K52" s="61">
        <v>4001</v>
      </c>
      <c r="L52" s="62">
        <v>4012</v>
      </c>
      <c r="M52" s="62">
        <v>3995</v>
      </c>
      <c r="N52" s="62">
        <v>3992</v>
      </c>
      <c r="O52" s="63">
        <v>4107</v>
      </c>
      <c r="P52" s="46"/>
      <c r="Q52" s="46"/>
      <c r="R52" s="46"/>
      <c r="S52" s="46"/>
      <c r="T52" s="46"/>
      <c r="U52" s="46"/>
    </row>
    <row r="53" spans="1:21" ht="30.75" customHeight="1" thickBot="1" x14ac:dyDescent="0.25">
      <c r="A53" s="46"/>
      <c r="B53" s="1152" t="s">
        <v>19</v>
      </c>
      <c r="C53" s="1153"/>
      <c r="D53" s="65"/>
      <c r="E53" s="1154" t="s">
        <v>20</v>
      </c>
      <c r="F53" s="1154"/>
      <c r="G53" s="1154"/>
      <c r="H53" s="1154"/>
      <c r="I53" s="1154"/>
      <c r="J53" s="1155"/>
      <c r="K53" s="66">
        <v>1664</v>
      </c>
      <c r="L53" s="67">
        <v>1678</v>
      </c>
      <c r="M53" s="67">
        <v>1931</v>
      </c>
      <c r="N53" s="67">
        <v>1753</v>
      </c>
      <c r="O53" s="68">
        <v>1605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6" t="s">
        <v>24</v>
      </c>
      <c r="C58" s="1157"/>
      <c r="D58" s="1162" t="s">
        <v>25</v>
      </c>
      <c r="E58" s="1163"/>
      <c r="F58" s="1163"/>
      <c r="G58" s="1163"/>
      <c r="H58" s="1163"/>
      <c r="I58" s="1163"/>
      <c r="J58" s="1164"/>
      <c r="K58" s="81"/>
      <c r="L58" s="82"/>
      <c r="M58" s="82"/>
      <c r="N58" s="82"/>
      <c r="O58" s="83"/>
    </row>
    <row r="59" spans="1:21" ht="31.5" customHeight="1" x14ac:dyDescent="0.2">
      <c r="B59" s="1158"/>
      <c r="C59" s="1159"/>
      <c r="D59" s="1165" t="s">
        <v>26</v>
      </c>
      <c r="E59" s="1166"/>
      <c r="F59" s="1166"/>
      <c r="G59" s="1166"/>
      <c r="H59" s="1166"/>
      <c r="I59" s="1166"/>
      <c r="J59" s="1167"/>
      <c r="K59" s="84"/>
      <c r="L59" s="85"/>
      <c r="M59" s="85"/>
      <c r="N59" s="85"/>
      <c r="O59" s="86"/>
    </row>
    <row r="60" spans="1:21" ht="31.5" customHeight="1" thickBot="1" x14ac:dyDescent="0.25">
      <c r="B60" s="1160"/>
      <c r="C60" s="1161"/>
      <c r="D60" s="1168" t="s">
        <v>27</v>
      </c>
      <c r="E60" s="1169"/>
      <c r="F60" s="1169"/>
      <c r="G60" s="1169"/>
      <c r="H60" s="1169"/>
      <c r="I60" s="1169"/>
      <c r="J60" s="117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lpyoaZ8UqgjV/ZZbNzGthf4a47pddoB2LYolrmzfqJcqxmqgG5QGm9L4rwI9Wl1sR1o39an52VL1nmxujWyYw==" saltValue="45TmTfsGeCeci6DCtGjh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71" t="s">
        <v>30</v>
      </c>
      <c r="C41" s="1172"/>
      <c r="D41" s="103"/>
      <c r="E41" s="1177" t="s">
        <v>31</v>
      </c>
      <c r="F41" s="1177"/>
      <c r="G41" s="1177"/>
      <c r="H41" s="1178"/>
      <c r="I41" s="330">
        <v>47082</v>
      </c>
      <c r="J41" s="331">
        <v>46195</v>
      </c>
      <c r="K41" s="331">
        <v>44678</v>
      </c>
      <c r="L41" s="331">
        <v>43288</v>
      </c>
      <c r="M41" s="332">
        <v>40948</v>
      </c>
    </row>
    <row r="42" spans="2:13" ht="27.75" customHeight="1" x14ac:dyDescent="0.2">
      <c r="B42" s="1173"/>
      <c r="C42" s="1174"/>
      <c r="D42" s="104"/>
      <c r="E42" s="1179" t="s">
        <v>32</v>
      </c>
      <c r="F42" s="1179"/>
      <c r="G42" s="1179"/>
      <c r="H42" s="1180"/>
      <c r="I42" s="333">
        <v>3119</v>
      </c>
      <c r="J42" s="334">
        <v>2944</v>
      </c>
      <c r="K42" s="334">
        <v>2676</v>
      </c>
      <c r="L42" s="334">
        <v>3162</v>
      </c>
      <c r="M42" s="335">
        <v>2476</v>
      </c>
    </row>
    <row r="43" spans="2:13" ht="27.75" customHeight="1" x14ac:dyDescent="0.2">
      <c r="B43" s="1173"/>
      <c r="C43" s="1174"/>
      <c r="D43" s="104"/>
      <c r="E43" s="1179" t="s">
        <v>33</v>
      </c>
      <c r="F43" s="1179"/>
      <c r="G43" s="1179"/>
      <c r="H43" s="1180"/>
      <c r="I43" s="333">
        <v>18265</v>
      </c>
      <c r="J43" s="334">
        <v>17878</v>
      </c>
      <c r="K43" s="334">
        <v>17207</v>
      </c>
      <c r="L43" s="334">
        <v>17159</v>
      </c>
      <c r="M43" s="335">
        <v>15971</v>
      </c>
    </row>
    <row r="44" spans="2:13" ht="27.75" customHeight="1" x14ac:dyDescent="0.2">
      <c r="B44" s="1173"/>
      <c r="C44" s="1174"/>
      <c r="D44" s="104"/>
      <c r="E44" s="1179" t="s">
        <v>34</v>
      </c>
      <c r="F44" s="1179"/>
      <c r="G44" s="1179"/>
      <c r="H44" s="1180"/>
      <c r="I44" s="333">
        <v>6748</v>
      </c>
      <c r="J44" s="334">
        <v>6613</v>
      </c>
      <c r="K44" s="334">
        <v>6365</v>
      </c>
      <c r="L44" s="334">
        <v>6429</v>
      </c>
      <c r="M44" s="335">
        <v>5897</v>
      </c>
    </row>
    <row r="45" spans="2:13" ht="27.75" customHeight="1" x14ac:dyDescent="0.2">
      <c r="B45" s="1173"/>
      <c r="C45" s="1174"/>
      <c r="D45" s="104"/>
      <c r="E45" s="1179" t="s">
        <v>35</v>
      </c>
      <c r="F45" s="1179"/>
      <c r="G45" s="1179"/>
      <c r="H45" s="1180"/>
      <c r="I45" s="333">
        <v>3841</v>
      </c>
      <c r="J45" s="334">
        <v>3792</v>
      </c>
      <c r="K45" s="334">
        <v>3731</v>
      </c>
      <c r="L45" s="334">
        <v>3930</v>
      </c>
      <c r="M45" s="335">
        <v>3954</v>
      </c>
    </row>
    <row r="46" spans="2:13" ht="27.75" customHeight="1" x14ac:dyDescent="0.2">
      <c r="B46" s="1173"/>
      <c r="C46" s="1174"/>
      <c r="D46" s="105"/>
      <c r="E46" s="1179" t="s">
        <v>36</v>
      </c>
      <c r="F46" s="1179"/>
      <c r="G46" s="1179"/>
      <c r="H46" s="1180"/>
      <c r="I46" s="333" t="s">
        <v>487</v>
      </c>
      <c r="J46" s="334" t="s">
        <v>487</v>
      </c>
      <c r="K46" s="334" t="s">
        <v>487</v>
      </c>
      <c r="L46" s="334" t="s">
        <v>487</v>
      </c>
      <c r="M46" s="335" t="s">
        <v>487</v>
      </c>
    </row>
    <row r="47" spans="2:13" ht="27.75" customHeight="1" x14ac:dyDescent="0.2">
      <c r="B47" s="1173"/>
      <c r="C47" s="1174"/>
      <c r="D47" s="106"/>
      <c r="E47" s="1181" t="s">
        <v>37</v>
      </c>
      <c r="F47" s="1182"/>
      <c r="G47" s="1182"/>
      <c r="H47" s="1183"/>
      <c r="I47" s="333" t="s">
        <v>487</v>
      </c>
      <c r="J47" s="334" t="s">
        <v>487</v>
      </c>
      <c r="K47" s="334" t="s">
        <v>487</v>
      </c>
      <c r="L47" s="334" t="s">
        <v>487</v>
      </c>
      <c r="M47" s="335" t="s">
        <v>487</v>
      </c>
    </row>
    <row r="48" spans="2:13" ht="27.75" customHeight="1" x14ac:dyDescent="0.2">
      <c r="B48" s="1173"/>
      <c r="C48" s="1174"/>
      <c r="D48" s="104"/>
      <c r="E48" s="1179" t="s">
        <v>38</v>
      </c>
      <c r="F48" s="1179"/>
      <c r="G48" s="1179"/>
      <c r="H48" s="1180"/>
      <c r="I48" s="333" t="s">
        <v>487</v>
      </c>
      <c r="J48" s="334" t="s">
        <v>487</v>
      </c>
      <c r="K48" s="334" t="s">
        <v>487</v>
      </c>
      <c r="L48" s="334" t="s">
        <v>487</v>
      </c>
      <c r="M48" s="335" t="s">
        <v>487</v>
      </c>
    </row>
    <row r="49" spans="2:13" ht="27.75" customHeight="1" x14ac:dyDescent="0.2">
      <c r="B49" s="1175"/>
      <c r="C49" s="1176"/>
      <c r="D49" s="104"/>
      <c r="E49" s="1179" t="s">
        <v>39</v>
      </c>
      <c r="F49" s="1179"/>
      <c r="G49" s="1179"/>
      <c r="H49" s="1180"/>
      <c r="I49" s="333" t="s">
        <v>487</v>
      </c>
      <c r="J49" s="334" t="s">
        <v>487</v>
      </c>
      <c r="K49" s="334" t="s">
        <v>487</v>
      </c>
      <c r="L49" s="334" t="s">
        <v>487</v>
      </c>
      <c r="M49" s="335" t="s">
        <v>487</v>
      </c>
    </row>
    <row r="50" spans="2:13" ht="27.75" customHeight="1" x14ac:dyDescent="0.2">
      <c r="B50" s="1184" t="s">
        <v>40</v>
      </c>
      <c r="C50" s="1185"/>
      <c r="D50" s="107"/>
      <c r="E50" s="1179" t="s">
        <v>41</v>
      </c>
      <c r="F50" s="1179"/>
      <c r="G50" s="1179"/>
      <c r="H50" s="1180"/>
      <c r="I50" s="333">
        <v>4284</v>
      </c>
      <c r="J50" s="334">
        <v>4600</v>
      </c>
      <c r="K50" s="334">
        <v>4583</v>
      </c>
      <c r="L50" s="334">
        <v>3895</v>
      </c>
      <c r="M50" s="335">
        <v>4168</v>
      </c>
    </row>
    <row r="51" spans="2:13" ht="27.75" customHeight="1" x14ac:dyDescent="0.2">
      <c r="B51" s="1173"/>
      <c r="C51" s="1174"/>
      <c r="D51" s="104"/>
      <c r="E51" s="1179" t="s">
        <v>42</v>
      </c>
      <c r="F51" s="1179"/>
      <c r="G51" s="1179"/>
      <c r="H51" s="1180"/>
      <c r="I51" s="333">
        <v>8073</v>
      </c>
      <c r="J51" s="334">
        <v>7820</v>
      </c>
      <c r="K51" s="334">
        <v>7695</v>
      </c>
      <c r="L51" s="334">
        <v>7207</v>
      </c>
      <c r="M51" s="335">
        <v>7302</v>
      </c>
    </row>
    <row r="52" spans="2:13" ht="27.75" customHeight="1" x14ac:dyDescent="0.2">
      <c r="B52" s="1175"/>
      <c r="C52" s="1176"/>
      <c r="D52" s="104"/>
      <c r="E52" s="1179" t="s">
        <v>43</v>
      </c>
      <c r="F52" s="1179"/>
      <c r="G52" s="1179"/>
      <c r="H52" s="1180"/>
      <c r="I52" s="333">
        <v>44382</v>
      </c>
      <c r="J52" s="334">
        <v>44021</v>
      </c>
      <c r="K52" s="334">
        <v>41628</v>
      </c>
      <c r="L52" s="334">
        <v>40284</v>
      </c>
      <c r="M52" s="335">
        <v>37833</v>
      </c>
    </row>
    <row r="53" spans="2:13" ht="27.75" customHeight="1" thickBot="1" x14ac:dyDescent="0.25">
      <c r="B53" s="1186" t="s">
        <v>19</v>
      </c>
      <c r="C53" s="1187"/>
      <c r="D53" s="108"/>
      <c r="E53" s="1188" t="s">
        <v>44</v>
      </c>
      <c r="F53" s="1188"/>
      <c r="G53" s="1188"/>
      <c r="H53" s="1189"/>
      <c r="I53" s="336">
        <v>22316</v>
      </c>
      <c r="J53" s="337">
        <v>20982</v>
      </c>
      <c r="K53" s="337">
        <v>20752</v>
      </c>
      <c r="L53" s="337">
        <v>22582</v>
      </c>
      <c r="M53" s="338">
        <v>19943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wN54aHeoxBfwpU49sn3+STMk18Er4UXLZMBYQtJaNAXTMxBOlPqxbnsgcAxtDtsWvK6WysUySr27beBx/Lyqw==" saltValue="0zLjvP9IHW3sA9W3/f7Y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8" t="s">
        <v>46</v>
      </c>
      <c r="D55" s="1198"/>
      <c r="E55" s="1199"/>
      <c r="F55" s="339">
        <v>2310</v>
      </c>
      <c r="G55" s="339">
        <v>1754</v>
      </c>
      <c r="H55" s="340">
        <v>1801</v>
      </c>
    </row>
    <row r="56" spans="2:8" ht="52.5" customHeight="1" x14ac:dyDescent="0.2">
      <c r="B56" s="120"/>
      <c r="C56" s="1200" t="s">
        <v>47</v>
      </c>
      <c r="D56" s="1200"/>
      <c r="E56" s="1201"/>
      <c r="F56" s="341">
        <v>297</v>
      </c>
      <c r="G56" s="341">
        <v>118</v>
      </c>
      <c r="H56" s="342">
        <v>202</v>
      </c>
    </row>
    <row r="57" spans="2:8" ht="53.25" customHeight="1" x14ac:dyDescent="0.2">
      <c r="B57" s="120"/>
      <c r="C57" s="1202" t="s">
        <v>48</v>
      </c>
      <c r="D57" s="1202"/>
      <c r="E57" s="1203"/>
      <c r="F57" s="343">
        <v>1154</v>
      </c>
      <c r="G57" s="343">
        <v>1023</v>
      </c>
      <c r="H57" s="344">
        <v>1019</v>
      </c>
    </row>
    <row r="58" spans="2:8" ht="45.75" customHeight="1" x14ac:dyDescent="0.2">
      <c r="B58" s="121"/>
      <c r="C58" s="1190" t="s">
        <v>563</v>
      </c>
      <c r="D58" s="1191"/>
      <c r="E58" s="1192"/>
      <c r="F58" s="345">
        <v>109</v>
      </c>
      <c r="G58" s="345">
        <v>150</v>
      </c>
      <c r="H58" s="346">
        <v>155</v>
      </c>
    </row>
    <row r="59" spans="2:8" ht="45.75" customHeight="1" x14ac:dyDescent="0.2">
      <c r="B59" s="121"/>
      <c r="C59" s="1190" t="s">
        <v>564</v>
      </c>
      <c r="D59" s="1191"/>
      <c r="E59" s="1192"/>
      <c r="F59" s="345">
        <v>100</v>
      </c>
      <c r="G59" s="345">
        <v>200</v>
      </c>
      <c r="H59" s="346">
        <v>300</v>
      </c>
    </row>
    <row r="60" spans="2:8" ht="45.75" customHeight="1" x14ac:dyDescent="0.2">
      <c r="B60" s="121"/>
      <c r="C60" s="1190" t="s">
        <v>565</v>
      </c>
      <c r="D60" s="1191"/>
      <c r="E60" s="1192"/>
      <c r="F60" s="345">
        <v>287</v>
      </c>
      <c r="G60" s="345">
        <v>113</v>
      </c>
      <c r="H60" s="346">
        <v>113</v>
      </c>
    </row>
    <row r="61" spans="2:8" ht="45.75" customHeight="1" x14ac:dyDescent="0.2">
      <c r="B61" s="121"/>
      <c r="C61" s="1190" t="s">
        <v>566</v>
      </c>
      <c r="D61" s="1191"/>
      <c r="E61" s="1192"/>
      <c r="F61" s="345">
        <v>258</v>
      </c>
      <c r="G61" s="345">
        <v>187</v>
      </c>
      <c r="H61" s="346">
        <v>118</v>
      </c>
    </row>
    <row r="62" spans="2:8" ht="45.75" customHeight="1" thickBot="1" x14ac:dyDescent="0.25">
      <c r="B62" s="122"/>
      <c r="C62" s="1193" t="s">
        <v>567</v>
      </c>
      <c r="D62" s="1194"/>
      <c r="E62" s="1195"/>
      <c r="F62" s="347">
        <v>14</v>
      </c>
      <c r="G62" s="347">
        <v>23</v>
      </c>
      <c r="H62" s="348">
        <v>22</v>
      </c>
    </row>
    <row r="63" spans="2:8" ht="52.5" customHeight="1" thickBot="1" x14ac:dyDescent="0.25">
      <c r="B63" s="123"/>
      <c r="C63" s="1196" t="s">
        <v>49</v>
      </c>
      <c r="D63" s="1196"/>
      <c r="E63" s="1197"/>
      <c r="F63" s="349">
        <v>3761</v>
      </c>
      <c r="G63" s="349">
        <v>2895</v>
      </c>
      <c r="H63" s="350">
        <v>3023</v>
      </c>
    </row>
    <row r="64" spans="2:8" ht="13.2" x14ac:dyDescent="0.2"/>
  </sheetData>
  <sheetProtection algorithmName="SHA-512" hashValue="b8vOFw8Mulkoi3KlFR44bGRJefhcGwvw0jAbAvFCBvkWv1ASkuE97xacU/HA851gU4VU54TDJMRycRgcoDVAkQ==" saltValue="4vje7zsB59qPo3BIIgs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48975</v>
      </c>
      <c r="E3" s="142"/>
      <c r="F3" s="143">
        <v>63812</v>
      </c>
      <c r="G3" s="144"/>
      <c r="H3" s="145"/>
    </row>
    <row r="4" spans="1:8" x14ac:dyDescent="0.2">
      <c r="A4" s="146"/>
      <c r="B4" s="147"/>
      <c r="C4" s="148"/>
      <c r="D4" s="149">
        <v>22545</v>
      </c>
      <c r="E4" s="150"/>
      <c r="F4" s="151">
        <v>33848</v>
      </c>
      <c r="G4" s="152"/>
      <c r="H4" s="153"/>
    </row>
    <row r="5" spans="1:8" x14ac:dyDescent="0.2">
      <c r="A5" s="134" t="s">
        <v>519</v>
      </c>
      <c r="B5" s="139"/>
      <c r="C5" s="140"/>
      <c r="D5" s="141">
        <v>61859</v>
      </c>
      <c r="E5" s="142"/>
      <c r="F5" s="143">
        <v>54225</v>
      </c>
      <c r="G5" s="144"/>
      <c r="H5" s="145"/>
    </row>
    <row r="6" spans="1:8" x14ac:dyDescent="0.2">
      <c r="A6" s="146"/>
      <c r="B6" s="147"/>
      <c r="C6" s="148"/>
      <c r="D6" s="149">
        <v>18109</v>
      </c>
      <c r="E6" s="150"/>
      <c r="F6" s="151">
        <v>27337</v>
      </c>
      <c r="G6" s="152"/>
      <c r="H6" s="153"/>
    </row>
    <row r="7" spans="1:8" x14ac:dyDescent="0.2">
      <c r="A7" s="134" t="s">
        <v>520</v>
      </c>
      <c r="B7" s="139"/>
      <c r="C7" s="140"/>
      <c r="D7" s="141">
        <v>64302</v>
      </c>
      <c r="E7" s="142"/>
      <c r="F7" s="143">
        <v>54016</v>
      </c>
      <c r="G7" s="144"/>
      <c r="H7" s="145"/>
    </row>
    <row r="8" spans="1:8" x14ac:dyDescent="0.2">
      <c r="A8" s="146"/>
      <c r="B8" s="147"/>
      <c r="C8" s="148"/>
      <c r="D8" s="149">
        <v>23051</v>
      </c>
      <c r="E8" s="150"/>
      <c r="F8" s="151">
        <v>28078</v>
      </c>
      <c r="G8" s="152"/>
      <c r="H8" s="153"/>
    </row>
    <row r="9" spans="1:8" x14ac:dyDescent="0.2">
      <c r="A9" s="134" t="s">
        <v>521</v>
      </c>
      <c r="B9" s="139"/>
      <c r="C9" s="140"/>
      <c r="D9" s="141">
        <v>63715</v>
      </c>
      <c r="E9" s="142"/>
      <c r="F9" s="143">
        <v>52786</v>
      </c>
      <c r="G9" s="144"/>
      <c r="H9" s="145"/>
    </row>
    <row r="10" spans="1:8" x14ac:dyDescent="0.2">
      <c r="A10" s="146"/>
      <c r="B10" s="147"/>
      <c r="C10" s="148"/>
      <c r="D10" s="149">
        <v>34774</v>
      </c>
      <c r="E10" s="150"/>
      <c r="F10" s="151">
        <v>28742</v>
      </c>
      <c r="G10" s="152"/>
      <c r="H10" s="153"/>
    </row>
    <row r="11" spans="1:8" x14ac:dyDescent="0.2">
      <c r="A11" s="134" t="s">
        <v>522</v>
      </c>
      <c r="B11" s="139"/>
      <c r="C11" s="140"/>
      <c r="D11" s="141">
        <v>44652</v>
      </c>
      <c r="E11" s="142"/>
      <c r="F11" s="143">
        <v>58465</v>
      </c>
      <c r="G11" s="144"/>
      <c r="H11" s="145"/>
    </row>
    <row r="12" spans="1:8" x14ac:dyDescent="0.2">
      <c r="A12" s="146"/>
      <c r="B12" s="147"/>
      <c r="C12" s="154"/>
      <c r="D12" s="149">
        <v>25116</v>
      </c>
      <c r="E12" s="150"/>
      <c r="F12" s="151">
        <v>34452</v>
      </c>
      <c r="G12" s="152"/>
      <c r="H12" s="153"/>
    </row>
    <row r="13" spans="1:8" x14ac:dyDescent="0.2">
      <c r="A13" s="134"/>
      <c r="B13" s="139"/>
      <c r="C13" s="140"/>
      <c r="D13" s="141">
        <v>56701</v>
      </c>
      <c r="E13" s="142"/>
      <c r="F13" s="143">
        <v>56661</v>
      </c>
      <c r="G13" s="155"/>
      <c r="H13" s="145"/>
    </row>
    <row r="14" spans="1:8" x14ac:dyDescent="0.2">
      <c r="A14" s="146"/>
      <c r="B14" s="147"/>
      <c r="C14" s="148"/>
      <c r="D14" s="149">
        <v>24719</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4.46</v>
      </c>
      <c r="C19" s="156">
        <f>ROUND(VALUE(SUBSTITUTE(実質収支比率等に係る経年分析!G$48,"▲","-")),2)</f>
        <v>4.67</v>
      </c>
      <c r="D19" s="156">
        <f>ROUND(VALUE(SUBSTITUTE(実質収支比率等に係る経年分析!H$48,"▲","-")),2)</f>
        <v>5.43</v>
      </c>
      <c r="E19" s="156">
        <f>ROUND(VALUE(SUBSTITUTE(実質収支比率等に係る経年分析!I$48,"▲","-")),2)</f>
        <v>4.43</v>
      </c>
      <c r="F19" s="156">
        <f>ROUND(VALUE(SUBSTITUTE(実質収支比率等に係る経年分析!J$48,"▲","-")),2)</f>
        <v>2.97</v>
      </c>
    </row>
    <row r="20" spans="1:11" x14ac:dyDescent="0.2">
      <c r="A20" s="156" t="s">
        <v>53</v>
      </c>
      <c r="B20" s="156">
        <f>ROUND(VALUE(SUBSTITUTE(実質収支比率等に係る経年分析!F$47,"▲","-")),2)</f>
        <v>12.65</v>
      </c>
      <c r="C20" s="156">
        <f>ROUND(VALUE(SUBSTITUTE(実質収支比率等に係る経年分析!G$47,"▲","-")),2)</f>
        <v>13.26</v>
      </c>
      <c r="D20" s="156">
        <f>ROUND(VALUE(SUBSTITUTE(実質収支比率等に係る経年分析!H$47,"▲","-")),2)</f>
        <v>11.23</v>
      </c>
      <c r="E20" s="156">
        <f>ROUND(VALUE(SUBSTITUTE(実質収支比率等に係る経年分析!I$47,"▲","-")),2)</f>
        <v>8.33</v>
      </c>
      <c r="F20" s="156">
        <f>ROUND(VALUE(SUBSTITUTE(実質収支比率等に係る経年分析!J$47,"▲","-")),2)</f>
        <v>8.36</v>
      </c>
    </row>
    <row r="21" spans="1:11" x14ac:dyDescent="0.2">
      <c r="A21" s="156" t="s">
        <v>54</v>
      </c>
      <c r="B21" s="156">
        <f>IF(ISNUMBER(VALUE(SUBSTITUTE(実質収支比率等に係る経年分析!F$49,"▲","-"))),ROUND(VALUE(SUBSTITUTE(実質収支比率等に係る経年分析!F$49,"▲","-")),2),NA())</f>
        <v>-0.27</v>
      </c>
      <c r="C21" s="156">
        <f>IF(ISNUMBER(VALUE(SUBSTITUTE(実質収支比率等に係る経年分析!G$49,"▲","-"))),ROUND(VALUE(SUBSTITUTE(実質収支比率等に係る経年分析!G$49,"▲","-")),2),NA())</f>
        <v>1.58</v>
      </c>
      <c r="D21" s="156">
        <f>IF(ISNUMBER(VALUE(SUBSTITUTE(実質収支比率等に係る経年分析!H$49,"▲","-"))),ROUND(VALUE(SUBSTITUTE(実質収支比率等に係る経年分析!H$49,"▲","-")),2),NA())</f>
        <v>-1.73</v>
      </c>
      <c r="E21" s="156">
        <f>IF(ISNUMBER(VALUE(SUBSTITUTE(実質収支比率等に係る経年分析!I$49,"▲","-"))),ROUND(VALUE(SUBSTITUTE(実質収支比率等に係る経年分析!I$49,"▲","-")),2),NA())</f>
        <v>-3.51</v>
      </c>
      <c r="F21" s="156">
        <f>IF(ISNUMBER(VALUE(SUBSTITUTE(実質収支比率等に係る経年分析!J$49,"▲","-"))),ROUND(VALUE(SUBSTITUTE(実質収支比率等に係る経年分析!J$49,"▲","-")),2),NA())</f>
        <v>-1.1399999999999999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越前市後期高齢者医療特別会計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越前市介護保険特別会計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0.56000000000000005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0.39</v>
      </c>
    </row>
    <row r="32" spans="1:11" x14ac:dyDescent="0.2">
      <c r="A32" s="157" t="str">
        <f>IF(連結実質赤字比率に係る赤字・黒字の構成分析!C$38="",NA(),連結実質赤字比率に係る赤字・黒字の構成分析!C$38)</f>
        <v>越前市国民健康保険特別会計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越前市工業用水道事業会計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2.97</v>
      </c>
    </row>
    <row r="35" spans="1:16" x14ac:dyDescent="0.2">
      <c r="A35" s="157" t="str">
        <f>IF(連結実質赤字比率に係る赤字・黒字の構成分析!C$35="",NA(),連結実質赤字比率に係る赤字・黒字の構成分析!C$35)</f>
        <v>越前市下水道事業会計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2.4500000000000002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3.78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3.36</v>
      </c>
    </row>
    <row r="36" spans="1:16" x14ac:dyDescent="0.2">
      <c r="A36" s="157" t="str">
        <f>IF(連結実質赤字比率に係る赤字・黒字の構成分析!C$34="",NA(),連結実質赤字比率に係る赤字・黒字の構成分析!C$34)</f>
        <v>越前市水道事業会計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4001</v>
      </c>
      <c r="E42" s="158"/>
      <c r="F42" s="158"/>
      <c r="G42" s="158">
        <f>'実質公債費比率（分子）の構造'!L$52</f>
        <v>4012</v>
      </c>
      <c r="H42" s="158"/>
      <c r="I42" s="158"/>
      <c r="J42" s="158">
        <f>'実質公債費比率（分子）の構造'!M$52</f>
        <v>3995</v>
      </c>
      <c r="K42" s="158"/>
      <c r="L42" s="158"/>
      <c r="M42" s="158">
        <f>'実質公債費比率（分子）の構造'!N$52</f>
        <v>3992</v>
      </c>
      <c r="N42" s="158"/>
      <c r="O42" s="158"/>
      <c r="P42" s="158">
        <f>'実質公債費比率（分子）の構造'!O$52</f>
        <v>4107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339</v>
      </c>
      <c r="C44" s="158"/>
      <c r="D44" s="158"/>
      <c r="E44" s="158">
        <f>'実質公債費比率（分子）の構造'!L$50</f>
        <v>156</v>
      </c>
      <c r="F44" s="158"/>
      <c r="G44" s="158"/>
      <c r="H44" s="158">
        <f>'実質公債費比率（分子）の構造'!M$50</f>
        <v>156</v>
      </c>
      <c r="I44" s="158"/>
      <c r="J44" s="158"/>
      <c r="K44" s="158">
        <f>'実質公債費比率（分子）の構造'!N$50</f>
        <v>3</v>
      </c>
      <c r="L44" s="158"/>
      <c r="M44" s="158"/>
      <c r="N44" s="158">
        <f>'実質公債費比率（分子）の構造'!O$50</f>
        <v>1</v>
      </c>
      <c r="O44" s="158"/>
      <c r="P44" s="158"/>
    </row>
    <row r="45" spans="1:16" x14ac:dyDescent="0.2">
      <c r="A45" s="158" t="s">
        <v>63</v>
      </c>
      <c r="B45" s="158">
        <f>'実質公債費比率（分子）の構造'!K$49</f>
        <v>258</v>
      </c>
      <c r="C45" s="158"/>
      <c r="D45" s="158"/>
      <c r="E45" s="158">
        <f>'実質公債費比率（分子）の構造'!L$49</f>
        <v>264</v>
      </c>
      <c r="F45" s="158"/>
      <c r="G45" s="158"/>
      <c r="H45" s="158">
        <f>'実質公債費比率（分子）の構造'!M$49</f>
        <v>329</v>
      </c>
      <c r="I45" s="158"/>
      <c r="J45" s="158"/>
      <c r="K45" s="158">
        <f>'実質公債費比率（分子）の構造'!N$49</f>
        <v>409</v>
      </c>
      <c r="L45" s="158"/>
      <c r="M45" s="158"/>
      <c r="N45" s="158">
        <f>'実質公債費比率（分子）の構造'!O$49</f>
        <v>691</v>
      </c>
      <c r="O45" s="158"/>
      <c r="P45" s="158"/>
    </row>
    <row r="46" spans="1:16" x14ac:dyDescent="0.2">
      <c r="A46" s="158" t="s">
        <v>64</v>
      </c>
      <c r="B46" s="158">
        <f>'実質公債費比率（分子）の構造'!K$48</f>
        <v>1122</v>
      </c>
      <c r="C46" s="158"/>
      <c r="D46" s="158"/>
      <c r="E46" s="158">
        <f>'実質公債費比率（分子）の構造'!L$48</f>
        <v>1193</v>
      </c>
      <c r="F46" s="158"/>
      <c r="G46" s="158"/>
      <c r="H46" s="158">
        <f>'実質公債費比率（分子）の構造'!M$48</f>
        <v>1050</v>
      </c>
      <c r="I46" s="158"/>
      <c r="J46" s="158"/>
      <c r="K46" s="158">
        <f>'実質公債費比率（分子）の構造'!N$48</f>
        <v>879</v>
      </c>
      <c r="L46" s="158"/>
      <c r="M46" s="158"/>
      <c r="N46" s="158">
        <f>'実質公債費比率（分子）の構造'!O$48</f>
        <v>834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3946</v>
      </c>
      <c r="C49" s="158"/>
      <c r="D49" s="158"/>
      <c r="E49" s="158">
        <f>'実質公債費比率（分子）の構造'!L$45</f>
        <v>4077</v>
      </c>
      <c r="F49" s="158"/>
      <c r="G49" s="158"/>
      <c r="H49" s="158">
        <f>'実質公債費比率（分子）の構造'!M$45</f>
        <v>4391</v>
      </c>
      <c r="I49" s="158"/>
      <c r="J49" s="158"/>
      <c r="K49" s="158">
        <f>'実質公債費比率（分子）の構造'!N$45</f>
        <v>4454</v>
      </c>
      <c r="L49" s="158"/>
      <c r="M49" s="158"/>
      <c r="N49" s="158">
        <f>'実質公債費比率（分子）の構造'!O$45</f>
        <v>4186</v>
      </c>
      <c r="O49" s="158"/>
      <c r="P49" s="158"/>
    </row>
    <row r="50" spans="1:16" x14ac:dyDescent="0.2">
      <c r="A50" s="158" t="s">
        <v>67</v>
      </c>
      <c r="B50" s="158" t="e">
        <f>NA()</f>
        <v>#N/A</v>
      </c>
      <c r="C50" s="158">
        <f>IF(ISNUMBER('実質公債費比率（分子）の構造'!K$53),'実質公債費比率（分子）の構造'!K$53,NA())</f>
        <v>1664</v>
      </c>
      <c r="D50" s="158" t="e">
        <f>NA()</f>
        <v>#N/A</v>
      </c>
      <c r="E50" s="158" t="e">
        <f>NA()</f>
        <v>#N/A</v>
      </c>
      <c r="F50" s="158">
        <f>IF(ISNUMBER('実質公債費比率（分子）の構造'!L$53),'実質公債費比率（分子）の構造'!L$53,NA())</f>
        <v>1678</v>
      </c>
      <c r="G50" s="158" t="e">
        <f>NA()</f>
        <v>#N/A</v>
      </c>
      <c r="H50" s="158" t="e">
        <f>NA()</f>
        <v>#N/A</v>
      </c>
      <c r="I50" s="158">
        <f>IF(ISNUMBER('実質公債費比率（分子）の構造'!M$53),'実質公債費比率（分子）の構造'!M$53,NA())</f>
        <v>1931</v>
      </c>
      <c r="J50" s="158" t="e">
        <f>NA()</f>
        <v>#N/A</v>
      </c>
      <c r="K50" s="158" t="e">
        <f>NA()</f>
        <v>#N/A</v>
      </c>
      <c r="L50" s="158">
        <f>IF(ISNUMBER('実質公債費比率（分子）の構造'!N$53),'実質公債費比率（分子）の構造'!N$53,NA())</f>
        <v>1753</v>
      </c>
      <c r="M50" s="158" t="e">
        <f>NA()</f>
        <v>#N/A</v>
      </c>
      <c r="N50" s="158" t="e">
        <f>NA()</f>
        <v>#N/A</v>
      </c>
      <c r="O50" s="158">
        <f>IF(ISNUMBER('実質公債費比率（分子）の構造'!O$53),'実質公債費比率（分子）の構造'!O$53,NA())</f>
        <v>1605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44382</v>
      </c>
      <c r="E56" s="157"/>
      <c r="F56" s="157"/>
      <c r="G56" s="157">
        <f>'将来負担比率（分子）の構造'!J$52</f>
        <v>44021</v>
      </c>
      <c r="H56" s="157"/>
      <c r="I56" s="157"/>
      <c r="J56" s="157">
        <f>'将来負担比率（分子）の構造'!K$52</f>
        <v>41628</v>
      </c>
      <c r="K56" s="157"/>
      <c r="L56" s="157"/>
      <c r="M56" s="157">
        <f>'将来負担比率（分子）の構造'!L$52</f>
        <v>40284</v>
      </c>
      <c r="N56" s="157"/>
      <c r="O56" s="157"/>
      <c r="P56" s="157">
        <f>'将来負担比率（分子）の構造'!M$52</f>
        <v>37833</v>
      </c>
    </row>
    <row r="57" spans="1:16" x14ac:dyDescent="0.2">
      <c r="A57" s="157" t="s">
        <v>42</v>
      </c>
      <c r="B57" s="157"/>
      <c r="C57" s="157"/>
      <c r="D57" s="157">
        <f>'将来負担比率（分子）の構造'!I$51</f>
        <v>8073</v>
      </c>
      <c r="E57" s="157"/>
      <c r="F57" s="157"/>
      <c r="G57" s="157">
        <f>'将来負担比率（分子）の構造'!J$51</f>
        <v>7820</v>
      </c>
      <c r="H57" s="157"/>
      <c r="I57" s="157"/>
      <c r="J57" s="157">
        <f>'将来負担比率（分子）の構造'!K$51</f>
        <v>7695</v>
      </c>
      <c r="K57" s="157"/>
      <c r="L57" s="157"/>
      <c r="M57" s="157">
        <f>'将来負担比率（分子）の構造'!L$51</f>
        <v>7207</v>
      </c>
      <c r="N57" s="157"/>
      <c r="O57" s="157"/>
      <c r="P57" s="157">
        <f>'将来負担比率（分子）の構造'!M$51</f>
        <v>7302</v>
      </c>
    </row>
    <row r="58" spans="1:16" x14ac:dyDescent="0.2">
      <c r="A58" s="157" t="s">
        <v>41</v>
      </c>
      <c r="B58" s="157"/>
      <c r="C58" s="157"/>
      <c r="D58" s="157">
        <f>'将来負担比率（分子）の構造'!I$50</f>
        <v>4284</v>
      </c>
      <c r="E58" s="157"/>
      <c r="F58" s="157"/>
      <c r="G58" s="157">
        <f>'将来負担比率（分子）の構造'!J$50</f>
        <v>4600</v>
      </c>
      <c r="H58" s="157"/>
      <c r="I58" s="157"/>
      <c r="J58" s="157">
        <f>'将来負担比率（分子）の構造'!K$50</f>
        <v>4583</v>
      </c>
      <c r="K58" s="157"/>
      <c r="L58" s="157"/>
      <c r="M58" s="157">
        <f>'将来負担比率（分子）の構造'!L$50</f>
        <v>3895</v>
      </c>
      <c r="N58" s="157"/>
      <c r="O58" s="157"/>
      <c r="P58" s="157">
        <f>'将来負担比率（分子）の構造'!M$50</f>
        <v>4168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3841</v>
      </c>
      <c r="C62" s="157"/>
      <c r="D62" s="157"/>
      <c r="E62" s="157">
        <f>'将来負担比率（分子）の構造'!J$45</f>
        <v>3792</v>
      </c>
      <c r="F62" s="157"/>
      <c r="G62" s="157"/>
      <c r="H62" s="157">
        <f>'将来負担比率（分子）の構造'!K$45</f>
        <v>3731</v>
      </c>
      <c r="I62" s="157"/>
      <c r="J62" s="157"/>
      <c r="K62" s="157">
        <f>'将来負担比率（分子）の構造'!L$45</f>
        <v>3930</v>
      </c>
      <c r="L62" s="157"/>
      <c r="M62" s="157"/>
      <c r="N62" s="157">
        <f>'将来負担比率（分子）の構造'!M$45</f>
        <v>3954</v>
      </c>
      <c r="O62" s="157"/>
      <c r="P62" s="157"/>
    </row>
    <row r="63" spans="1:16" x14ac:dyDescent="0.2">
      <c r="A63" s="157" t="s">
        <v>34</v>
      </c>
      <c r="B63" s="157">
        <f>'将来負担比率（分子）の構造'!I$44</f>
        <v>6748</v>
      </c>
      <c r="C63" s="157"/>
      <c r="D63" s="157"/>
      <c r="E63" s="157">
        <f>'将来負担比率（分子）の構造'!J$44</f>
        <v>6613</v>
      </c>
      <c r="F63" s="157"/>
      <c r="G63" s="157"/>
      <c r="H63" s="157">
        <f>'将来負担比率（分子）の構造'!K$44</f>
        <v>6365</v>
      </c>
      <c r="I63" s="157"/>
      <c r="J63" s="157"/>
      <c r="K63" s="157">
        <f>'将来負担比率（分子）の構造'!L$44</f>
        <v>6429</v>
      </c>
      <c r="L63" s="157"/>
      <c r="M63" s="157"/>
      <c r="N63" s="157">
        <f>'将来負担比率（分子）の構造'!M$44</f>
        <v>5897</v>
      </c>
      <c r="O63" s="157"/>
      <c r="P63" s="157"/>
    </row>
    <row r="64" spans="1:16" x14ac:dyDescent="0.2">
      <c r="A64" s="157" t="s">
        <v>33</v>
      </c>
      <c r="B64" s="157">
        <f>'将来負担比率（分子）の構造'!I$43</f>
        <v>18265</v>
      </c>
      <c r="C64" s="157"/>
      <c r="D64" s="157"/>
      <c r="E64" s="157">
        <f>'将来負担比率（分子）の構造'!J$43</f>
        <v>17878</v>
      </c>
      <c r="F64" s="157"/>
      <c r="G64" s="157"/>
      <c r="H64" s="157">
        <f>'将来負担比率（分子）の構造'!K$43</f>
        <v>17207</v>
      </c>
      <c r="I64" s="157"/>
      <c r="J64" s="157"/>
      <c r="K64" s="157">
        <f>'将来負担比率（分子）の構造'!L$43</f>
        <v>17159</v>
      </c>
      <c r="L64" s="157"/>
      <c r="M64" s="157"/>
      <c r="N64" s="157">
        <f>'将来負担比率（分子）の構造'!M$43</f>
        <v>15971</v>
      </c>
      <c r="O64" s="157"/>
      <c r="P64" s="157"/>
    </row>
    <row r="65" spans="1:16" x14ac:dyDescent="0.2">
      <c r="A65" s="157" t="s">
        <v>32</v>
      </c>
      <c r="B65" s="157">
        <f>'将来負担比率（分子）の構造'!I$42</f>
        <v>3119</v>
      </c>
      <c r="C65" s="157"/>
      <c r="D65" s="157"/>
      <c r="E65" s="157">
        <f>'将来負担比率（分子）の構造'!J$42</f>
        <v>2944</v>
      </c>
      <c r="F65" s="157"/>
      <c r="G65" s="157"/>
      <c r="H65" s="157">
        <f>'将来負担比率（分子）の構造'!K$42</f>
        <v>2676</v>
      </c>
      <c r="I65" s="157"/>
      <c r="J65" s="157"/>
      <c r="K65" s="157">
        <f>'将来負担比率（分子）の構造'!L$42</f>
        <v>3162</v>
      </c>
      <c r="L65" s="157"/>
      <c r="M65" s="157"/>
      <c r="N65" s="157">
        <f>'将来負担比率（分子）の構造'!M$42</f>
        <v>2476</v>
      </c>
      <c r="O65" s="157"/>
      <c r="P65" s="157"/>
    </row>
    <row r="66" spans="1:16" x14ac:dyDescent="0.2">
      <c r="A66" s="157" t="s">
        <v>31</v>
      </c>
      <c r="B66" s="157">
        <f>'将来負担比率（分子）の構造'!I$41</f>
        <v>47082</v>
      </c>
      <c r="C66" s="157"/>
      <c r="D66" s="157"/>
      <c r="E66" s="157">
        <f>'将来負担比率（分子）の構造'!J$41</f>
        <v>46195</v>
      </c>
      <c r="F66" s="157"/>
      <c r="G66" s="157"/>
      <c r="H66" s="157">
        <f>'将来負担比率（分子）の構造'!K$41</f>
        <v>44678</v>
      </c>
      <c r="I66" s="157"/>
      <c r="J66" s="157"/>
      <c r="K66" s="157">
        <f>'将来負担比率（分子）の構造'!L$41</f>
        <v>43288</v>
      </c>
      <c r="L66" s="157"/>
      <c r="M66" s="157"/>
      <c r="N66" s="157">
        <f>'将来負担比率（分子）の構造'!M$41</f>
        <v>40948</v>
      </c>
      <c r="O66" s="157"/>
      <c r="P66" s="157"/>
    </row>
    <row r="67" spans="1:16" x14ac:dyDescent="0.2">
      <c r="A67" s="157" t="s">
        <v>71</v>
      </c>
      <c r="B67" s="157" t="e">
        <f>NA()</f>
        <v>#N/A</v>
      </c>
      <c r="C67" s="157">
        <f>IF(ISNUMBER('将来負担比率（分子）の構造'!I$53), IF('将来負担比率（分子）の構造'!I$53 &lt; 0, 0, '将来負担比率（分子）の構造'!I$53), NA())</f>
        <v>22316</v>
      </c>
      <c r="D67" s="157" t="e">
        <f>NA()</f>
        <v>#N/A</v>
      </c>
      <c r="E67" s="157" t="e">
        <f>NA()</f>
        <v>#N/A</v>
      </c>
      <c r="F67" s="157">
        <f>IF(ISNUMBER('将来負担比率（分子）の構造'!J$53), IF('将来負担比率（分子）の構造'!J$53 &lt; 0, 0, '将来負担比率（分子）の構造'!J$53), NA())</f>
        <v>20982</v>
      </c>
      <c r="G67" s="157" t="e">
        <f>NA()</f>
        <v>#N/A</v>
      </c>
      <c r="H67" s="157" t="e">
        <f>NA()</f>
        <v>#N/A</v>
      </c>
      <c r="I67" s="157">
        <f>IF(ISNUMBER('将来負担比率（分子）の構造'!K$53), IF('将来負担比率（分子）の構造'!K$53 &lt; 0, 0, '将来負担比率（分子）の構造'!K$53), NA())</f>
        <v>20752</v>
      </c>
      <c r="J67" s="157" t="e">
        <f>NA()</f>
        <v>#N/A</v>
      </c>
      <c r="K67" s="157" t="e">
        <f>NA()</f>
        <v>#N/A</v>
      </c>
      <c r="L67" s="157">
        <f>IF(ISNUMBER('将来負担比率（分子）の構造'!L$53), IF('将来負担比率（分子）の構造'!L$53 &lt; 0, 0, '将来負担比率（分子）の構造'!L$53), NA())</f>
        <v>22582</v>
      </c>
      <c r="M67" s="157" t="e">
        <f>NA()</f>
        <v>#N/A</v>
      </c>
      <c r="N67" s="157" t="e">
        <f>NA()</f>
        <v>#N/A</v>
      </c>
      <c r="O67" s="157">
        <f>IF(ISNUMBER('将来負担比率（分子）の構造'!M$53), IF('将来負担比率（分子）の構造'!M$53 &lt; 0, 0, '将来負担比率（分子）の構造'!M$53), NA())</f>
        <v>19943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2310</v>
      </c>
      <c r="C72" s="161">
        <f>基金残高に係る経年分析!G55</f>
        <v>1754</v>
      </c>
      <c r="D72" s="161">
        <f>基金残高に係る経年分析!H55</f>
        <v>1801</v>
      </c>
    </row>
    <row r="73" spans="1:16" x14ac:dyDescent="0.2">
      <c r="A73" s="160" t="s">
        <v>74</v>
      </c>
      <c r="B73" s="161">
        <f>基金残高に係る経年分析!F56</f>
        <v>297</v>
      </c>
      <c r="C73" s="161">
        <f>基金残高に係る経年分析!G56</f>
        <v>118</v>
      </c>
      <c r="D73" s="161">
        <f>基金残高に係る経年分析!H56</f>
        <v>202</v>
      </c>
    </row>
    <row r="74" spans="1:16" x14ac:dyDescent="0.2">
      <c r="A74" s="160" t="s">
        <v>75</v>
      </c>
      <c r="B74" s="161">
        <f>基金残高に係る経年分析!F57</f>
        <v>1154</v>
      </c>
      <c r="C74" s="161">
        <f>基金残高に係る経年分析!G57</f>
        <v>1023</v>
      </c>
      <c r="D74" s="161">
        <f>基金残高に係る経年分析!H57</f>
        <v>1019</v>
      </c>
    </row>
  </sheetData>
  <sheetProtection algorithmName="SHA-512" hashValue="gRTcCBV2CerT4aATVxBarh4YCjCYbEC94Gwk7bqp2U/RY83EZgGMkKcSNeGWI7XPf19+WVzkPf5uHskfQA5ynA==" saltValue="OqRZYeH+wnAmG6+8jqHb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13759728</v>
      </c>
      <c r="S5" s="600"/>
      <c r="T5" s="600"/>
      <c r="U5" s="600"/>
      <c r="V5" s="600"/>
      <c r="W5" s="600"/>
      <c r="X5" s="600"/>
      <c r="Y5" s="601"/>
      <c r="Z5" s="602">
        <v>33.9</v>
      </c>
      <c r="AA5" s="602"/>
      <c r="AB5" s="602"/>
      <c r="AC5" s="602"/>
      <c r="AD5" s="603">
        <v>13057553</v>
      </c>
      <c r="AE5" s="603"/>
      <c r="AF5" s="603"/>
      <c r="AG5" s="603"/>
      <c r="AH5" s="603"/>
      <c r="AI5" s="603"/>
      <c r="AJ5" s="603"/>
      <c r="AK5" s="603"/>
      <c r="AL5" s="604">
        <v>58.3</v>
      </c>
      <c r="AM5" s="605"/>
      <c r="AN5" s="605"/>
      <c r="AO5" s="606"/>
      <c r="AP5" s="596" t="s">
        <v>216</v>
      </c>
      <c r="AQ5" s="597"/>
      <c r="AR5" s="597"/>
      <c r="AS5" s="597"/>
      <c r="AT5" s="597"/>
      <c r="AU5" s="597"/>
      <c r="AV5" s="597"/>
      <c r="AW5" s="597"/>
      <c r="AX5" s="597"/>
      <c r="AY5" s="597"/>
      <c r="AZ5" s="597"/>
      <c r="BA5" s="597"/>
      <c r="BB5" s="597"/>
      <c r="BC5" s="597"/>
      <c r="BD5" s="597"/>
      <c r="BE5" s="597"/>
      <c r="BF5" s="598"/>
      <c r="BG5" s="610">
        <v>13030635</v>
      </c>
      <c r="BH5" s="611"/>
      <c r="BI5" s="611"/>
      <c r="BJ5" s="611"/>
      <c r="BK5" s="611"/>
      <c r="BL5" s="611"/>
      <c r="BM5" s="611"/>
      <c r="BN5" s="612"/>
      <c r="BO5" s="613">
        <v>94.7</v>
      </c>
      <c r="BP5" s="613"/>
      <c r="BQ5" s="613"/>
      <c r="BR5" s="613"/>
      <c r="BS5" s="614">
        <v>576850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335966</v>
      </c>
      <c r="S6" s="611"/>
      <c r="T6" s="611"/>
      <c r="U6" s="611"/>
      <c r="V6" s="611"/>
      <c r="W6" s="611"/>
      <c r="X6" s="611"/>
      <c r="Y6" s="612"/>
      <c r="Z6" s="613">
        <v>0.8</v>
      </c>
      <c r="AA6" s="613"/>
      <c r="AB6" s="613"/>
      <c r="AC6" s="613"/>
      <c r="AD6" s="614">
        <v>335966</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13030635</v>
      </c>
      <c r="BH6" s="611"/>
      <c r="BI6" s="611"/>
      <c r="BJ6" s="611"/>
      <c r="BK6" s="611"/>
      <c r="BL6" s="611"/>
      <c r="BM6" s="611"/>
      <c r="BN6" s="612"/>
      <c r="BO6" s="613">
        <v>94.7</v>
      </c>
      <c r="BP6" s="613"/>
      <c r="BQ6" s="613"/>
      <c r="BR6" s="613"/>
      <c r="BS6" s="614">
        <v>576850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235869</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235869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5069</v>
      </c>
      <c r="S7" s="611"/>
      <c r="T7" s="611"/>
      <c r="U7" s="611"/>
      <c r="V7" s="611"/>
      <c r="W7" s="611"/>
      <c r="X7" s="611"/>
      <c r="Y7" s="612"/>
      <c r="Z7" s="613">
        <v>0</v>
      </c>
      <c r="AA7" s="613"/>
      <c r="AB7" s="613"/>
      <c r="AC7" s="613"/>
      <c r="AD7" s="614">
        <v>5069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6098792</v>
      </c>
      <c r="BH7" s="611"/>
      <c r="BI7" s="611"/>
      <c r="BJ7" s="611"/>
      <c r="BK7" s="611"/>
      <c r="BL7" s="611"/>
      <c r="BM7" s="611"/>
      <c r="BN7" s="612"/>
      <c r="BO7" s="613">
        <v>44.3</v>
      </c>
      <c r="BP7" s="613"/>
      <c r="BQ7" s="613"/>
      <c r="BR7" s="613"/>
      <c r="BS7" s="614">
        <v>576850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5412764</v>
      </c>
      <c r="CS7" s="611"/>
      <c r="CT7" s="611"/>
      <c r="CU7" s="611"/>
      <c r="CV7" s="611"/>
      <c r="CW7" s="611"/>
      <c r="CX7" s="611"/>
      <c r="CY7" s="612"/>
      <c r="CZ7" s="613">
        <v>13.6</v>
      </c>
      <c r="DA7" s="613"/>
      <c r="DB7" s="613"/>
      <c r="DC7" s="613"/>
      <c r="DD7" s="619">
        <v>138122</v>
      </c>
      <c r="DE7" s="611"/>
      <c r="DF7" s="611"/>
      <c r="DG7" s="611"/>
      <c r="DH7" s="611"/>
      <c r="DI7" s="611"/>
      <c r="DJ7" s="611"/>
      <c r="DK7" s="611"/>
      <c r="DL7" s="611"/>
      <c r="DM7" s="611"/>
      <c r="DN7" s="611"/>
      <c r="DO7" s="611"/>
      <c r="DP7" s="612"/>
      <c r="DQ7" s="619">
        <v>4554730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107477</v>
      </c>
      <c r="S8" s="611"/>
      <c r="T8" s="611"/>
      <c r="U8" s="611"/>
      <c r="V8" s="611"/>
      <c r="W8" s="611"/>
      <c r="X8" s="611"/>
      <c r="Y8" s="612"/>
      <c r="Z8" s="613">
        <v>0.3</v>
      </c>
      <c r="AA8" s="613"/>
      <c r="AB8" s="613"/>
      <c r="AC8" s="613"/>
      <c r="AD8" s="614">
        <v>107477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136680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14669951</v>
      </c>
      <c r="CS8" s="611"/>
      <c r="CT8" s="611"/>
      <c r="CU8" s="611"/>
      <c r="CV8" s="611"/>
      <c r="CW8" s="611"/>
      <c r="CX8" s="611"/>
      <c r="CY8" s="612"/>
      <c r="CZ8" s="613">
        <v>36.799999999999997</v>
      </c>
      <c r="DA8" s="613"/>
      <c r="DB8" s="613"/>
      <c r="DC8" s="613"/>
      <c r="DD8" s="619">
        <v>202289</v>
      </c>
      <c r="DE8" s="611"/>
      <c r="DF8" s="611"/>
      <c r="DG8" s="611"/>
      <c r="DH8" s="611"/>
      <c r="DI8" s="611"/>
      <c r="DJ8" s="611"/>
      <c r="DK8" s="611"/>
      <c r="DL8" s="611"/>
      <c r="DM8" s="611"/>
      <c r="DN8" s="611"/>
      <c r="DO8" s="611"/>
      <c r="DP8" s="612"/>
      <c r="DQ8" s="619">
        <v>7444087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143366</v>
      </c>
      <c r="S9" s="611"/>
      <c r="T9" s="611"/>
      <c r="U9" s="611"/>
      <c r="V9" s="611"/>
      <c r="W9" s="611"/>
      <c r="X9" s="611"/>
      <c r="Y9" s="612"/>
      <c r="Z9" s="613">
        <v>0.4</v>
      </c>
      <c r="AA9" s="613"/>
      <c r="AB9" s="613"/>
      <c r="AC9" s="613"/>
      <c r="AD9" s="614">
        <v>143366</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4053246</v>
      </c>
      <c r="BH9" s="611"/>
      <c r="BI9" s="611"/>
      <c r="BJ9" s="611"/>
      <c r="BK9" s="611"/>
      <c r="BL9" s="611"/>
      <c r="BM9" s="611"/>
      <c r="BN9" s="612"/>
      <c r="BO9" s="613">
        <v>29.5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2620102</v>
      </c>
      <c r="CS9" s="611"/>
      <c r="CT9" s="611"/>
      <c r="CU9" s="611"/>
      <c r="CV9" s="611"/>
      <c r="CW9" s="611"/>
      <c r="CX9" s="611"/>
      <c r="CY9" s="612"/>
      <c r="CZ9" s="613">
        <v>6.6</v>
      </c>
      <c r="DA9" s="613"/>
      <c r="DB9" s="613"/>
      <c r="DC9" s="613"/>
      <c r="DD9" s="619">
        <v>69434</v>
      </c>
      <c r="DE9" s="611"/>
      <c r="DF9" s="611"/>
      <c r="DG9" s="611"/>
      <c r="DH9" s="611"/>
      <c r="DI9" s="611"/>
      <c r="DJ9" s="611"/>
      <c r="DK9" s="611"/>
      <c r="DL9" s="611"/>
      <c r="DM9" s="611"/>
      <c r="DN9" s="611"/>
      <c r="DO9" s="611"/>
      <c r="DP9" s="612"/>
      <c r="DQ9" s="619">
        <v>2318355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262373</v>
      </c>
      <c r="BH10" s="611"/>
      <c r="BI10" s="611"/>
      <c r="BJ10" s="611"/>
      <c r="BK10" s="611"/>
      <c r="BL10" s="611"/>
      <c r="BM10" s="611"/>
      <c r="BN10" s="612"/>
      <c r="BO10" s="613">
        <v>1.9</v>
      </c>
      <c r="BP10" s="613"/>
      <c r="BQ10" s="613"/>
      <c r="BR10" s="613"/>
      <c r="BS10" s="614">
        <v>43638</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83371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56525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2247302</v>
      </c>
      <c r="S11" s="611"/>
      <c r="T11" s="611"/>
      <c r="U11" s="611"/>
      <c r="V11" s="611"/>
      <c r="W11" s="611"/>
      <c r="X11" s="611"/>
      <c r="Y11" s="612"/>
      <c r="Z11" s="615">
        <v>5.5</v>
      </c>
      <c r="AA11" s="616"/>
      <c r="AB11" s="616"/>
      <c r="AC11" s="622"/>
      <c r="AD11" s="619">
        <v>2247302</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1646493</v>
      </c>
      <c r="BH11" s="611"/>
      <c r="BI11" s="611"/>
      <c r="BJ11" s="611"/>
      <c r="BK11" s="611"/>
      <c r="BL11" s="611"/>
      <c r="BM11" s="611"/>
      <c r="BN11" s="612"/>
      <c r="BO11" s="613">
        <v>12</v>
      </c>
      <c r="BP11" s="613"/>
      <c r="BQ11" s="613"/>
      <c r="BR11" s="613"/>
      <c r="BS11" s="614">
        <v>533212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1068900</v>
      </c>
      <c r="CS11" s="611"/>
      <c r="CT11" s="611"/>
      <c r="CU11" s="611"/>
      <c r="CV11" s="611"/>
      <c r="CW11" s="611"/>
      <c r="CX11" s="611"/>
      <c r="CY11" s="612"/>
      <c r="CZ11" s="613">
        <v>2.7</v>
      </c>
      <c r="DA11" s="613"/>
      <c r="DB11" s="613"/>
      <c r="DC11" s="613"/>
      <c r="DD11" s="619">
        <v>246517</v>
      </c>
      <c r="DE11" s="611"/>
      <c r="DF11" s="611"/>
      <c r="DG11" s="611"/>
      <c r="DH11" s="611"/>
      <c r="DI11" s="611"/>
      <c r="DJ11" s="611"/>
      <c r="DK11" s="611"/>
      <c r="DL11" s="611"/>
      <c r="DM11" s="611"/>
      <c r="DN11" s="611"/>
      <c r="DO11" s="611"/>
      <c r="DP11" s="612"/>
      <c r="DQ11" s="619">
        <v>527317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14720</v>
      </c>
      <c r="S12" s="611"/>
      <c r="T12" s="611"/>
      <c r="U12" s="611"/>
      <c r="V12" s="611"/>
      <c r="W12" s="611"/>
      <c r="X12" s="611"/>
      <c r="Y12" s="612"/>
      <c r="Z12" s="613">
        <v>0</v>
      </c>
      <c r="AA12" s="613"/>
      <c r="AB12" s="613"/>
      <c r="AC12" s="613"/>
      <c r="AD12" s="614">
        <v>14720</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6141186</v>
      </c>
      <c r="BH12" s="611"/>
      <c r="BI12" s="611"/>
      <c r="BJ12" s="611"/>
      <c r="BK12" s="611"/>
      <c r="BL12" s="611"/>
      <c r="BM12" s="611"/>
      <c r="BN12" s="612"/>
      <c r="BO12" s="613">
        <v>44.6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1979520</v>
      </c>
      <c r="CS12" s="611"/>
      <c r="CT12" s="611"/>
      <c r="CU12" s="611"/>
      <c r="CV12" s="611"/>
      <c r="CW12" s="611"/>
      <c r="CX12" s="611"/>
      <c r="CY12" s="612"/>
      <c r="CZ12" s="613">
        <v>5</v>
      </c>
      <c r="DA12" s="613"/>
      <c r="DB12" s="613"/>
      <c r="DC12" s="613"/>
      <c r="DD12" s="619">
        <v>713920</v>
      </c>
      <c r="DE12" s="611"/>
      <c r="DF12" s="611"/>
      <c r="DG12" s="611"/>
      <c r="DH12" s="611"/>
      <c r="DI12" s="611"/>
      <c r="DJ12" s="611"/>
      <c r="DK12" s="611"/>
      <c r="DL12" s="611"/>
      <c r="DM12" s="611"/>
      <c r="DN12" s="611"/>
      <c r="DO12" s="611"/>
      <c r="DP12" s="612"/>
      <c r="DQ12" s="619">
        <v>1761489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6129791</v>
      </c>
      <c r="BH13" s="611"/>
      <c r="BI13" s="611"/>
      <c r="BJ13" s="611"/>
      <c r="BK13" s="611"/>
      <c r="BL13" s="611"/>
      <c r="BM13" s="611"/>
      <c r="BN13" s="612"/>
      <c r="BO13" s="613">
        <v>44.5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4365577</v>
      </c>
      <c r="CS13" s="611"/>
      <c r="CT13" s="611"/>
      <c r="CU13" s="611"/>
      <c r="CV13" s="611"/>
      <c r="CW13" s="611"/>
      <c r="CX13" s="611"/>
      <c r="CY13" s="612"/>
      <c r="CZ13" s="613">
        <v>10.9</v>
      </c>
      <c r="DA13" s="613"/>
      <c r="DB13" s="613"/>
      <c r="DC13" s="613"/>
      <c r="DD13" s="619">
        <v>1810053</v>
      </c>
      <c r="DE13" s="611"/>
      <c r="DF13" s="611"/>
      <c r="DG13" s="611"/>
      <c r="DH13" s="611"/>
      <c r="DI13" s="611"/>
      <c r="DJ13" s="611"/>
      <c r="DK13" s="611"/>
      <c r="DL13" s="611"/>
      <c r="DM13" s="611"/>
      <c r="DN13" s="611"/>
      <c r="DO13" s="611"/>
      <c r="DP13" s="612"/>
      <c r="DQ13" s="619">
        <v>2295249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307249</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1340089</v>
      </c>
      <c r="CS14" s="611"/>
      <c r="CT14" s="611"/>
      <c r="CU14" s="611"/>
      <c r="CV14" s="611"/>
      <c r="CW14" s="611"/>
      <c r="CX14" s="611"/>
      <c r="CY14" s="612"/>
      <c r="CZ14" s="613">
        <v>3.4</v>
      </c>
      <c r="DA14" s="613"/>
      <c r="DB14" s="613"/>
      <c r="DC14" s="613"/>
      <c r="DD14" s="619" t="s">
        <v>122</v>
      </c>
      <c r="DE14" s="611"/>
      <c r="DF14" s="611"/>
      <c r="DG14" s="611"/>
      <c r="DH14" s="611"/>
      <c r="DI14" s="611"/>
      <c r="DJ14" s="611"/>
      <c r="DK14" s="611"/>
      <c r="DL14" s="611"/>
      <c r="DM14" s="611"/>
      <c r="DN14" s="611"/>
      <c r="DO14" s="611"/>
      <c r="DP14" s="612"/>
      <c r="DQ14" s="619">
        <v>1340089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47166</v>
      </c>
      <c r="S15" s="611"/>
      <c r="T15" s="611"/>
      <c r="U15" s="611"/>
      <c r="V15" s="611"/>
      <c r="W15" s="611"/>
      <c r="X15" s="611"/>
      <c r="Y15" s="612"/>
      <c r="Z15" s="613">
        <v>0.1</v>
      </c>
      <c r="AA15" s="613"/>
      <c r="AB15" s="613"/>
      <c r="AC15" s="613"/>
      <c r="AD15" s="614">
        <v>47166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483408</v>
      </c>
      <c r="BH15" s="611"/>
      <c r="BI15" s="611"/>
      <c r="BJ15" s="611"/>
      <c r="BK15" s="611"/>
      <c r="BL15" s="611"/>
      <c r="BM15" s="611"/>
      <c r="BN15" s="612"/>
      <c r="BO15" s="613">
        <v>3.5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3819869</v>
      </c>
      <c r="CS15" s="611"/>
      <c r="CT15" s="611"/>
      <c r="CU15" s="611"/>
      <c r="CV15" s="611"/>
      <c r="CW15" s="611"/>
      <c r="CX15" s="611"/>
      <c r="CY15" s="612"/>
      <c r="CZ15" s="613">
        <v>9.6</v>
      </c>
      <c r="DA15" s="613"/>
      <c r="DB15" s="613"/>
      <c r="DC15" s="613"/>
      <c r="DD15" s="619">
        <v>410510</v>
      </c>
      <c r="DE15" s="611"/>
      <c r="DF15" s="611"/>
      <c r="DG15" s="611"/>
      <c r="DH15" s="611"/>
      <c r="DI15" s="611"/>
      <c r="DJ15" s="611"/>
      <c r="DK15" s="611"/>
      <c r="DL15" s="611"/>
      <c r="DM15" s="611"/>
      <c r="DN15" s="611"/>
      <c r="DO15" s="611"/>
      <c r="DP15" s="612"/>
      <c r="DQ15" s="619">
        <v>3208508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338613</v>
      </c>
      <c r="S16" s="611"/>
      <c r="T16" s="611"/>
      <c r="U16" s="611"/>
      <c r="V16" s="611"/>
      <c r="W16" s="611"/>
      <c r="X16" s="611"/>
      <c r="Y16" s="612"/>
      <c r="Z16" s="613">
        <v>0.8</v>
      </c>
      <c r="AA16" s="613"/>
      <c r="AB16" s="613"/>
      <c r="AC16" s="613"/>
      <c r="AD16" s="614">
        <v>338613</v>
      </c>
      <c r="AE16" s="614"/>
      <c r="AF16" s="614"/>
      <c r="AG16" s="614"/>
      <c r="AH16" s="614"/>
      <c r="AI16" s="614"/>
      <c r="AJ16" s="614"/>
      <c r="AK16" s="614"/>
      <c r="AL16" s="615">
        <v>1.5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90390</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19175</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468839</v>
      </c>
      <c r="S17" s="611"/>
      <c r="T17" s="611"/>
      <c r="U17" s="611"/>
      <c r="V17" s="611"/>
      <c r="W17" s="611"/>
      <c r="X17" s="611"/>
      <c r="Y17" s="612"/>
      <c r="Z17" s="613">
        <v>1.2</v>
      </c>
      <c r="AA17" s="613"/>
      <c r="AB17" s="613"/>
      <c r="AC17" s="613"/>
      <c r="AD17" s="614">
        <v>468839</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4185898</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4115900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81139</v>
      </c>
      <c r="S18" s="611"/>
      <c r="T18" s="611"/>
      <c r="U18" s="611"/>
      <c r="V18" s="611"/>
      <c r="W18" s="611"/>
      <c r="X18" s="611"/>
      <c r="Y18" s="612"/>
      <c r="Z18" s="613">
        <v>0.2</v>
      </c>
      <c r="AA18" s="613"/>
      <c r="AB18" s="613"/>
      <c r="AC18" s="613"/>
      <c r="AD18" s="614">
        <v>81139</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370317</v>
      </c>
      <c r="S19" s="611"/>
      <c r="T19" s="611"/>
      <c r="U19" s="611"/>
      <c r="V19" s="611"/>
      <c r="W19" s="611"/>
      <c r="X19" s="611"/>
      <c r="Y19" s="612"/>
      <c r="Z19" s="613">
        <v>0.9</v>
      </c>
      <c r="AA19" s="613"/>
      <c r="AB19" s="613"/>
      <c r="AC19" s="613"/>
      <c r="AD19" s="614">
        <v>370317</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729093</v>
      </c>
      <c r="BH19" s="611"/>
      <c r="BI19" s="611"/>
      <c r="BJ19" s="611"/>
      <c r="BK19" s="611"/>
      <c r="BL19" s="611"/>
      <c r="BM19" s="611"/>
      <c r="BN19" s="612"/>
      <c r="BO19" s="613">
        <v>5.3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17383</v>
      </c>
      <c r="S20" s="611"/>
      <c r="T20" s="611"/>
      <c r="U20" s="611"/>
      <c r="V20" s="611"/>
      <c r="W20" s="611"/>
      <c r="X20" s="611"/>
      <c r="Y20" s="612"/>
      <c r="Z20" s="613">
        <v>0</v>
      </c>
      <c r="AA20" s="613"/>
      <c r="AB20" s="613"/>
      <c r="AC20" s="613"/>
      <c r="AD20" s="614">
        <v>17383</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729093</v>
      </c>
      <c r="BH20" s="611"/>
      <c r="BI20" s="611"/>
      <c r="BJ20" s="611"/>
      <c r="BK20" s="611"/>
      <c r="BL20" s="611"/>
      <c r="BM20" s="611"/>
      <c r="BN20" s="612"/>
      <c r="BO20" s="613">
        <v>5.3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39872300</v>
      </c>
      <c r="CS20" s="611"/>
      <c r="CT20" s="611"/>
      <c r="CU20" s="611"/>
      <c r="CV20" s="611"/>
      <c r="CW20" s="611"/>
      <c r="CX20" s="611"/>
      <c r="CY20" s="612"/>
      <c r="CZ20" s="613">
        <v>100</v>
      </c>
      <c r="DA20" s="613"/>
      <c r="DB20" s="613"/>
      <c r="DC20" s="613"/>
      <c r="DD20" s="619">
        <v>3590845</v>
      </c>
      <c r="DE20" s="611"/>
      <c r="DF20" s="611"/>
      <c r="DG20" s="611"/>
      <c r="DH20" s="611"/>
      <c r="DI20" s="611"/>
      <c r="DJ20" s="611"/>
      <c r="DK20" s="611"/>
      <c r="DL20" s="611"/>
      <c r="DM20" s="611"/>
      <c r="DN20" s="611"/>
      <c r="DO20" s="611"/>
      <c r="DP20" s="612"/>
      <c r="DQ20" s="619">
        <v>27877293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7121783</v>
      </c>
      <c r="S21" s="611"/>
      <c r="T21" s="611"/>
      <c r="U21" s="611"/>
      <c r="V21" s="611"/>
      <c r="W21" s="611"/>
      <c r="X21" s="611"/>
      <c r="Y21" s="612"/>
      <c r="Z21" s="613">
        <v>17.600000000000001</v>
      </c>
      <c r="AA21" s="613"/>
      <c r="AB21" s="613"/>
      <c r="AC21" s="613"/>
      <c r="AD21" s="614">
        <v>5613362</v>
      </c>
      <c r="AE21" s="614"/>
      <c r="AF21" s="614"/>
      <c r="AG21" s="614"/>
      <c r="AH21" s="614"/>
      <c r="AI21" s="614"/>
      <c r="AJ21" s="614"/>
      <c r="AK21" s="614"/>
      <c r="AL21" s="615">
        <v>25.1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26918</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5613362</v>
      </c>
      <c r="S22" s="611"/>
      <c r="T22" s="611"/>
      <c r="U22" s="611"/>
      <c r="V22" s="611"/>
      <c r="W22" s="611"/>
      <c r="X22" s="611"/>
      <c r="Y22" s="612"/>
      <c r="Z22" s="613">
        <v>13.8</v>
      </c>
      <c r="AA22" s="613"/>
      <c r="AB22" s="613"/>
      <c r="AC22" s="613"/>
      <c r="AD22" s="614">
        <v>5613362</v>
      </c>
      <c r="AE22" s="614"/>
      <c r="AF22" s="614"/>
      <c r="AG22" s="614"/>
      <c r="AH22" s="614"/>
      <c r="AI22" s="614"/>
      <c r="AJ22" s="614"/>
      <c r="AK22" s="614"/>
      <c r="AL22" s="615">
        <v>25.1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1508421</v>
      </c>
      <c r="S23" s="611"/>
      <c r="T23" s="611"/>
      <c r="U23" s="611"/>
      <c r="V23" s="611"/>
      <c r="W23" s="611"/>
      <c r="X23" s="611"/>
      <c r="Y23" s="612"/>
      <c r="Z23" s="613">
        <v>3.7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702175</v>
      </c>
      <c r="BH23" s="611"/>
      <c r="BI23" s="611"/>
      <c r="BJ23" s="611"/>
      <c r="BK23" s="611"/>
      <c r="BL23" s="611"/>
      <c r="BM23" s="611"/>
      <c r="BN23" s="612"/>
      <c r="BO23" s="613">
        <v>5.0999999999999996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19034772</v>
      </c>
      <c r="CS24" s="600"/>
      <c r="CT24" s="600"/>
      <c r="CU24" s="600"/>
      <c r="CV24" s="600"/>
      <c r="CW24" s="600"/>
      <c r="CX24" s="600"/>
      <c r="CY24" s="601"/>
      <c r="CZ24" s="604">
        <v>47.7</v>
      </c>
      <c r="DA24" s="605"/>
      <c r="DB24" s="605"/>
      <c r="DC24" s="621"/>
      <c r="DD24" s="645">
        <v>12382362</v>
      </c>
      <c r="DE24" s="600"/>
      <c r="DF24" s="600"/>
      <c r="DG24" s="600"/>
      <c r="DH24" s="600"/>
      <c r="DI24" s="600"/>
      <c r="DJ24" s="600"/>
      <c r="DK24" s="601"/>
      <c r="DL24" s="645">
        <v>10667545</v>
      </c>
      <c r="DM24" s="600"/>
      <c r="DN24" s="600"/>
      <c r="DO24" s="600"/>
      <c r="DP24" s="600"/>
      <c r="DQ24" s="600"/>
      <c r="DR24" s="600"/>
      <c r="DS24" s="600"/>
      <c r="DT24" s="600"/>
      <c r="DU24" s="600"/>
      <c r="DV24" s="601"/>
      <c r="DW24" s="604">
        <v>47.4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24590029</v>
      </c>
      <c r="S25" s="611"/>
      <c r="T25" s="611"/>
      <c r="U25" s="611"/>
      <c r="V25" s="611"/>
      <c r="W25" s="611"/>
      <c r="X25" s="611"/>
      <c r="Y25" s="612"/>
      <c r="Z25" s="613">
        <v>60.6</v>
      </c>
      <c r="AA25" s="613"/>
      <c r="AB25" s="613"/>
      <c r="AC25" s="613"/>
      <c r="AD25" s="614">
        <v>22379433</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5945524</v>
      </c>
      <c r="CS25" s="642"/>
      <c r="CT25" s="642"/>
      <c r="CU25" s="642"/>
      <c r="CV25" s="642"/>
      <c r="CW25" s="642"/>
      <c r="CX25" s="642"/>
      <c r="CY25" s="643"/>
      <c r="CZ25" s="615">
        <v>14.9</v>
      </c>
      <c r="DA25" s="640"/>
      <c r="DB25" s="640"/>
      <c r="DC25" s="644"/>
      <c r="DD25" s="619">
        <v>5313260</v>
      </c>
      <c r="DE25" s="642"/>
      <c r="DF25" s="642"/>
      <c r="DG25" s="642"/>
      <c r="DH25" s="642"/>
      <c r="DI25" s="642"/>
      <c r="DJ25" s="642"/>
      <c r="DK25" s="643"/>
      <c r="DL25" s="619">
        <v>4491399</v>
      </c>
      <c r="DM25" s="642"/>
      <c r="DN25" s="642"/>
      <c r="DO25" s="642"/>
      <c r="DP25" s="642"/>
      <c r="DQ25" s="642"/>
      <c r="DR25" s="642"/>
      <c r="DS25" s="642"/>
      <c r="DT25" s="642"/>
      <c r="DU25" s="642"/>
      <c r="DV25" s="643"/>
      <c r="DW25" s="615">
        <v>20</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5878</v>
      </c>
      <c r="S26" s="611"/>
      <c r="T26" s="611"/>
      <c r="U26" s="611"/>
      <c r="V26" s="611"/>
      <c r="W26" s="611"/>
      <c r="X26" s="611"/>
      <c r="Y26" s="612"/>
      <c r="Z26" s="613">
        <v>0</v>
      </c>
      <c r="AA26" s="613"/>
      <c r="AB26" s="613"/>
      <c r="AC26" s="613"/>
      <c r="AD26" s="614">
        <v>5878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3976907</v>
      </c>
      <c r="CS26" s="611"/>
      <c r="CT26" s="611"/>
      <c r="CU26" s="611"/>
      <c r="CV26" s="611"/>
      <c r="CW26" s="611"/>
      <c r="CX26" s="611"/>
      <c r="CY26" s="612"/>
      <c r="CZ26" s="615">
        <v>10</v>
      </c>
      <c r="DA26" s="640"/>
      <c r="DB26" s="640"/>
      <c r="DC26" s="644"/>
      <c r="DD26" s="619">
        <v>3446838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141397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13759728</v>
      </c>
      <c r="BH27" s="611"/>
      <c r="BI27" s="611"/>
      <c r="BJ27" s="611"/>
      <c r="BK27" s="611"/>
      <c r="BL27" s="611"/>
      <c r="BM27" s="611"/>
      <c r="BN27" s="612"/>
      <c r="BO27" s="613">
        <v>100</v>
      </c>
      <c r="BP27" s="613"/>
      <c r="BQ27" s="613"/>
      <c r="BR27" s="613"/>
      <c r="BS27" s="614">
        <v>576850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8903350</v>
      </c>
      <c r="CS27" s="642"/>
      <c r="CT27" s="642"/>
      <c r="CU27" s="642"/>
      <c r="CV27" s="642"/>
      <c r="CW27" s="642"/>
      <c r="CX27" s="642"/>
      <c r="CY27" s="643"/>
      <c r="CZ27" s="615">
        <v>22.3</v>
      </c>
      <c r="DA27" s="640"/>
      <c r="DB27" s="640"/>
      <c r="DC27" s="644"/>
      <c r="DD27" s="619">
        <v>2953202</v>
      </c>
      <c r="DE27" s="642"/>
      <c r="DF27" s="642"/>
      <c r="DG27" s="642"/>
      <c r="DH27" s="642"/>
      <c r="DI27" s="642"/>
      <c r="DJ27" s="642"/>
      <c r="DK27" s="643"/>
      <c r="DL27" s="619">
        <v>2060246</v>
      </c>
      <c r="DM27" s="642"/>
      <c r="DN27" s="642"/>
      <c r="DO27" s="642"/>
      <c r="DP27" s="642"/>
      <c r="DQ27" s="642"/>
      <c r="DR27" s="642"/>
      <c r="DS27" s="642"/>
      <c r="DT27" s="642"/>
      <c r="DU27" s="642"/>
      <c r="DV27" s="643"/>
      <c r="DW27" s="615">
        <v>9.1999999999999993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407910</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4185898</v>
      </c>
      <c r="CS28" s="611"/>
      <c r="CT28" s="611"/>
      <c r="CU28" s="611"/>
      <c r="CV28" s="611"/>
      <c r="CW28" s="611"/>
      <c r="CX28" s="611"/>
      <c r="CY28" s="612"/>
      <c r="CZ28" s="615">
        <v>10.5</v>
      </c>
      <c r="DA28" s="640"/>
      <c r="DB28" s="640"/>
      <c r="DC28" s="644"/>
      <c r="DD28" s="619">
        <v>4115900</v>
      </c>
      <c r="DE28" s="611"/>
      <c r="DF28" s="611"/>
      <c r="DG28" s="611"/>
      <c r="DH28" s="611"/>
      <c r="DI28" s="611"/>
      <c r="DJ28" s="611"/>
      <c r="DK28" s="612"/>
      <c r="DL28" s="619">
        <v>4115900</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37098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4185898</v>
      </c>
      <c r="CS29" s="642"/>
      <c r="CT29" s="642"/>
      <c r="CU29" s="642"/>
      <c r="CV29" s="642"/>
      <c r="CW29" s="642"/>
      <c r="CX29" s="642"/>
      <c r="CY29" s="643"/>
      <c r="CZ29" s="615">
        <v>10.5</v>
      </c>
      <c r="DA29" s="640"/>
      <c r="DB29" s="640"/>
      <c r="DC29" s="644"/>
      <c r="DD29" s="619">
        <v>4115900</v>
      </c>
      <c r="DE29" s="642"/>
      <c r="DF29" s="642"/>
      <c r="DG29" s="642"/>
      <c r="DH29" s="642"/>
      <c r="DI29" s="642"/>
      <c r="DJ29" s="642"/>
      <c r="DK29" s="643"/>
      <c r="DL29" s="619">
        <v>4115900</v>
      </c>
      <c r="DM29" s="642"/>
      <c r="DN29" s="642"/>
      <c r="DO29" s="642"/>
      <c r="DP29" s="642"/>
      <c r="DQ29" s="642"/>
      <c r="DR29" s="642"/>
      <c r="DS29" s="642"/>
      <c r="DT29" s="642"/>
      <c r="DU29" s="642"/>
      <c r="DV29" s="643"/>
      <c r="DW29" s="615">
        <v>18.3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6471878</v>
      </c>
      <c r="S30" s="611"/>
      <c r="T30" s="611"/>
      <c r="U30" s="611"/>
      <c r="V30" s="611"/>
      <c r="W30" s="611"/>
      <c r="X30" s="611"/>
      <c r="Y30" s="612"/>
      <c r="Z30" s="613">
        <v>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4049453</v>
      </c>
      <c r="CS30" s="611"/>
      <c r="CT30" s="611"/>
      <c r="CU30" s="611"/>
      <c r="CV30" s="611"/>
      <c r="CW30" s="611"/>
      <c r="CX30" s="611"/>
      <c r="CY30" s="612"/>
      <c r="CZ30" s="615">
        <v>10.199999999999999</v>
      </c>
      <c r="DA30" s="640"/>
      <c r="DB30" s="640"/>
      <c r="DC30" s="644"/>
      <c r="DD30" s="619">
        <v>3979455</v>
      </c>
      <c r="DE30" s="611"/>
      <c r="DF30" s="611"/>
      <c r="DG30" s="611"/>
      <c r="DH30" s="611"/>
      <c r="DI30" s="611"/>
      <c r="DJ30" s="611"/>
      <c r="DK30" s="612"/>
      <c r="DL30" s="619">
        <v>3979455</v>
      </c>
      <c r="DM30" s="611"/>
      <c r="DN30" s="611"/>
      <c r="DO30" s="611"/>
      <c r="DP30" s="611"/>
      <c r="DQ30" s="611"/>
      <c r="DR30" s="611"/>
      <c r="DS30" s="611"/>
      <c r="DT30" s="611"/>
      <c r="DU30" s="611"/>
      <c r="DV30" s="612"/>
      <c r="DW30" s="615">
        <v>17.7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96.5</v>
      </c>
      <c r="BN31" s="654"/>
      <c r="BO31" s="654"/>
      <c r="BP31" s="654"/>
      <c r="BQ31" s="655"/>
      <c r="BR31" s="666">
        <v>99.2</v>
      </c>
      <c r="BS31" s="654"/>
      <c r="BT31" s="654"/>
      <c r="BU31" s="654"/>
      <c r="BV31" s="654"/>
      <c r="BW31" s="654"/>
      <c r="BX31" s="605">
        <v>96.4</v>
      </c>
      <c r="BY31" s="654"/>
      <c r="BZ31" s="654"/>
      <c r="CA31" s="654"/>
      <c r="CB31" s="655"/>
      <c r="CD31" s="648"/>
      <c r="CE31" s="649"/>
      <c r="CF31" s="607" t="s">
        <v>300</v>
      </c>
      <c r="CG31" s="608"/>
      <c r="CH31" s="608"/>
      <c r="CI31" s="608"/>
      <c r="CJ31" s="608"/>
      <c r="CK31" s="608"/>
      <c r="CL31" s="608"/>
      <c r="CM31" s="608"/>
      <c r="CN31" s="608"/>
      <c r="CO31" s="608"/>
      <c r="CP31" s="608"/>
      <c r="CQ31" s="609"/>
      <c r="CR31" s="610">
        <v>136445</v>
      </c>
      <c r="CS31" s="642"/>
      <c r="CT31" s="642"/>
      <c r="CU31" s="642"/>
      <c r="CV31" s="642"/>
      <c r="CW31" s="642"/>
      <c r="CX31" s="642"/>
      <c r="CY31" s="643"/>
      <c r="CZ31" s="615">
        <v>0.3</v>
      </c>
      <c r="DA31" s="640"/>
      <c r="DB31" s="640"/>
      <c r="DC31" s="644"/>
      <c r="DD31" s="619">
        <v>136445</v>
      </c>
      <c r="DE31" s="642"/>
      <c r="DF31" s="642"/>
      <c r="DG31" s="642"/>
      <c r="DH31" s="642"/>
      <c r="DI31" s="642"/>
      <c r="DJ31" s="642"/>
      <c r="DK31" s="643"/>
      <c r="DL31" s="619">
        <v>136445</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3413451</v>
      </c>
      <c r="S32" s="611"/>
      <c r="T32" s="611"/>
      <c r="U32" s="611"/>
      <c r="V32" s="611"/>
      <c r="W32" s="611"/>
      <c r="X32" s="611"/>
      <c r="Y32" s="612"/>
      <c r="Z32" s="613">
        <v>8.4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97</v>
      </c>
      <c r="BN32" s="642"/>
      <c r="BO32" s="642"/>
      <c r="BP32" s="642"/>
      <c r="BQ32" s="665"/>
      <c r="BR32" s="667">
        <v>99.2</v>
      </c>
      <c r="BS32" s="642"/>
      <c r="BT32" s="642"/>
      <c r="BU32" s="642"/>
      <c r="BV32" s="642"/>
      <c r="BW32" s="642"/>
      <c r="BX32" s="616">
        <v>96.9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161481</v>
      </c>
      <c r="S33" s="611"/>
      <c r="T33" s="611"/>
      <c r="U33" s="611"/>
      <c r="V33" s="611"/>
      <c r="W33" s="611"/>
      <c r="X33" s="611"/>
      <c r="Y33" s="612"/>
      <c r="Z33" s="613">
        <v>0.4</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95.9</v>
      </c>
      <c r="BN33" s="669"/>
      <c r="BO33" s="669"/>
      <c r="BP33" s="669"/>
      <c r="BQ33" s="671"/>
      <c r="BR33" s="668">
        <v>99.2</v>
      </c>
      <c r="BS33" s="669"/>
      <c r="BT33" s="669"/>
      <c r="BU33" s="669"/>
      <c r="BV33" s="669"/>
      <c r="BW33" s="669"/>
      <c r="BX33" s="670">
        <v>95.8</v>
      </c>
      <c r="BY33" s="669"/>
      <c r="BZ33" s="669"/>
      <c r="CA33" s="669"/>
      <c r="CB33" s="671"/>
      <c r="CD33" s="607" t="s">
        <v>307</v>
      </c>
      <c r="CE33" s="608"/>
      <c r="CF33" s="608"/>
      <c r="CG33" s="608"/>
      <c r="CH33" s="608"/>
      <c r="CI33" s="608"/>
      <c r="CJ33" s="608"/>
      <c r="CK33" s="608"/>
      <c r="CL33" s="608"/>
      <c r="CM33" s="608"/>
      <c r="CN33" s="608"/>
      <c r="CO33" s="608"/>
      <c r="CP33" s="608"/>
      <c r="CQ33" s="609"/>
      <c r="CR33" s="610">
        <v>17156293</v>
      </c>
      <c r="CS33" s="642"/>
      <c r="CT33" s="642"/>
      <c r="CU33" s="642"/>
      <c r="CV33" s="642"/>
      <c r="CW33" s="642"/>
      <c r="CX33" s="642"/>
      <c r="CY33" s="643"/>
      <c r="CZ33" s="615">
        <v>43</v>
      </c>
      <c r="DA33" s="640"/>
      <c r="DB33" s="640"/>
      <c r="DC33" s="644"/>
      <c r="DD33" s="619">
        <v>14269030</v>
      </c>
      <c r="DE33" s="642"/>
      <c r="DF33" s="642"/>
      <c r="DG33" s="642"/>
      <c r="DH33" s="642"/>
      <c r="DI33" s="642"/>
      <c r="DJ33" s="642"/>
      <c r="DK33" s="643"/>
      <c r="DL33" s="619">
        <v>10363940</v>
      </c>
      <c r="DM33" s="642"/>
      <c r="DN33" s="642"/>
      <c r="DO33" s="642"/>
      <c r="DP33" s="642"/>
      <c r="DQ33" s="642"/>
      <c r="DR33" s="642"/>
      <c r="DS33" s="642"/>
      <c r="DT33" s="642"/>
      <c r="DU33" s="642"/>
      <c r="DV33" s="643"/>
      <c r="DW33" s="615">
        <v>46.1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868773</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5603889</v>
      </c>
      <c r="CS34" s="611"/>
      <c r="CT34" s="611"/>
      <c r="CU34" s="611"/>
      <c r="CV34" s="611"/>
      <c r="CW34" s="611"/>
      <c r="CX34" s="611"/>
      <c r="CY34" s="612"/>
      <c r="CZ34" s="615">
        <v>14.1</v>
      </c>
      <c r="DA34" s="640"/>
      <c r="DB34" s="640"/>
      <c r="DC34" s="644"/>
      <c r="DD34" s="619">
        <v>4460723</v>
      </c>
      <c r="DE34" s="611"/>
      <c r="DF34" s="611"/>
      <c r="DG34" s="611"/>
      <c r="DH34" s="611"/>
      <c r="DI34" s="611"/>
      <c r="DJ34" s="611"/>
      <c r="DK34" s="612"/>
      <c r="DL34" s="619">
        <v>3639953</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1039109</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618275</v>
      </c>
      <c r="CS35" s="642"/>
      <c r="CT35" s="642"/>
      <c r="CU35" s="642"/>
      <c r="CV35" s="642"/>
      <c r="CW35" s="642"/>
      <c r="CX35" s="642"/>
      <c r="CY35" s="643"/>
      <c r="CZ35" s="615">
        <v>1.6</v>
      </c>
      <c r="DA35" s="640"/>
      <c r="DB35" s="640"/>
      <c r="DC35" s="644"/>
      <c r="DD35" s="619">
        <v>466870</v>
      </c>
      <c r="DE35" s="642"/>
      <c r="DF35" s="642"/>
      <c r="DG35" s="642"/>
      <c r="DH35" s="642"/>
      <c r="DI35" s="642"/>
      <c r="DJ35" s="642"/>
      <c r="DK35" s="643"/>
      <c r="DL35" s="619">
        <v>450670</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975006</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3759896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95673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6997874</v>
      </c>
      <c r="CS36" s="611"/>
      <c r="CT36" s="611"/>
      <c r="CU36" s="611"/>
      <c r="CV36" s="611"/>
      <c r="CW36" s="611"/>
      <c r="CX36" s="611"/>
      <c r="CY36" s="612"/>
      <c r="CZ36" s="615">
        <v>17.600000000000001</v>
      </c>
      <c r="DA36" s="640"/>
      <c r="DB36" s="640"/>
      <c r="DC36" s="644"/>
      <c r="DD36" s="619">
        <v>5919633</v>
      </c>
      <c r="DE36" s="611"/>
      <c r="DF36" s="611"/>
      <c r="DG36" s="611"/>
      <c r="DH36" s="611"/>
      <c r="DI36" s="611"/>
      <c r="DJ36" s="611"/>
      <c r="DK36" s="612"/>
      <c r="DL36" s="619">
        <v>4299798</v>
      </c>
      <c r="DM36" s="611"/>
      <c r="DN36" s="611"/>
      <c r="DO36" s="611"/>
      <c r="DP36" s="611"/>
      <c r="DQ36" s="611"/>
      <c r="DR36" s="611"/>
      <c r="DS36" s="611"/>
      <c r="DT36" s="611"/>
      <c r="DU36" s="611"/>
      <c r="DV36" s="612"/>
      <c r="DW36" s="615">
        <v>19.100000000000001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751700</v>
      </c>
      <c r="S37" s="611"/>
      <c r="T37" s="611"/>
      <c r="U37" s="611"/>
      <c r="V37" s="611"/>
      <c r="W37" s="611"/>
      <c r="X37" s="611"/>
      <c r="Y37" s="612"/>
      <c r="Z37" s="613">
        <v>1.9</v>
      </c>
      <c r="AA37" s="613"/>
      <c r="AB37" s="613"/>
      <c r="AC37" s="613"/>
      <c r="AD37" s="614">
        <v>286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994551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71121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3162038</v>
      </c>
      <c r="CS37" s="642"/>
      <c r="CT37" s="642"/>
      <c r="CU37" s="642"/>
      <c r="CV37" s="642"/>
      <c r="CW37" s="642"/>
      <c r="CX37" s="642"/>
      <c r="CY37" s="643"/>
      <c r="CZ37" s="615">
        <v>7.9</v>
      </c>
      <c r="DA37" s="640"/>
      <c r="DB37" s="640"/>
      <c r="DC37" s="644"/>
      <c r="DD37" s="619">
        <v>3046139</v>
      </c>
      <c r="DE37" s="642"/>
      <c r="DF37" s="642"/>
      <c r="DG37" s="642"/>
      <c r="DH37" s="642"/>
      <c r="DI37" s="642"/>
      <c r="DJ37" s="642"/>
      <c r="DK37" s="643"/>
      <c r="DL37" s="619">
        <v>3046139</v>
      </c>
      <c r="DM37" s="642"/>
      <c r="DN37" s="642"/>
      <c r="DO37" s="642"/>
      <c r="DP37" s="642"/>
      <c r="DQ37" s="642"/>
      <c r="DR37" s="642"/>
      <c r="DS37" s="642"/>
      <c r="DT37" s="642"/>
      <c r="DU37" s="642"/>
      <c r="DV37" s="643"/>
      <c r="DW37" s="615">
        <v>13.5</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1709100</v>
      </c>
      <c r="S38" s="611"/>
      <c r="T38" s="611"/>
      <c r="U38" s="611"/>
      <c r="V38" s="611"/>
      <c r="W38" s="611"/>
      <c r="X38" s="611"/>
      <c r="Y38" s="612"/>
      <c r="Z38" s="613">
        <v>4.2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61221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8178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2674415</v>
      </c>
      <c r="CS38" s="611"/>
      <c r="CT38" s="611"/>
      <c r="CU38" s="611"/>
      <c r="CV38" s="611"/>
      <c r="CW38" s="611"/>
      <c r="CX38" s="611"/>
      <c r="CY38" s="612"/>
      <c r="CZ38" s="615">
        <v>6.7</v>
      </c>
      <c r="DA38" s="640"/>
      <c r="DB38" s="640"/>
      <c r="DC38" s="644"/>
      <c r="DD38" s="619">
        <v>2206712</v>
      </c>
      <c r="DE38" s="611"/>
      <c r="DF38" s="611"/>
      <c r="DG38" s="611"/>
      <c r="DH38" s="611"/>
      <c r="DI38" s="611"/>
      <c r="DJ38" s="611"/>
      <c r="DK38" s="612"/>
      <c r="DL38" s="619">
        <v>1958960</v>
      </c>
      <c r="DM38" s="611"/>
      <c r="DN38" s="611"/>
      <c r="DO38" s="611"/>
      <c r="DP38" s="611"/>
      <c r="DQ38" s="611"/>
      <c r="DR38" s="611"/>
      <c r="DS38" s="611"/>
      <c r="DT38" s="611"/>
      <c r="DU38" s="611"/>
      <c r="DV38" s="612"/>
      <c r="DW38" s="615">
        <v>8.6999999999999993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27095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12102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1114323</v>
      </c>
      <c r="CS39" s="642"/>
      <c r="CT39" s="642"/>
      <c r="CU39" s="642"/>
      <c r="CV39" s="642"/>
      <c r="CW39" s="642"/>
      <c r="CX39" s="642"/>
      <c r="CY39" s="643"/>
      <c r="CZ39" s="615">
        <v>2.8</v>
      </c>
      <c r="DA39" s="640"/>
      <c r="DB39" s="640"/>
      <c r="DC39" s="644"/>
      <c r="DD39" s="619">
        <v>1092575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109500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2614</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147517</v>
      </c>
      <c r="CS40" s="611"/>
      <c r="CT40" s="611"/>
      <c r="CU40" s="611"/>
      <c r="CV40" s="611"/>
      <c r="CW40" s="611"/>
      <c r="CX40" s="611"/>
      <c r="CY40" s="612"/>
      <c r="CZ40" s="615">
        <v>0.4</v>
      </c>
      <c r="DA40" s="640"/>
      <c r="DB40" s="640"/>
      <c r="DC40" s="644"/>
      <c r="DD40" s="619">
        <v>122517</v>
      </c>
      <c r="DE40" s="611"/>
      <c r="DF40" s="611"/>
      <c r="DG40" s="611"/>
      <c r="DH40" s="611"/>
      <c r="DI40" s="611"/>
      <c r="DJ40" s="611"/>
      <c r="DK40" s="612"/>
      <c r="DL40" s="619">
        <v>14559</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40572810</v>
      </c>
      <c r="S41" s="683"/>
      <c r="T41" s="683"/>
      <c r="U41" s="683"/>
      <c r="V41" s="683"/>
      <c r="W41" s="683"/>
      <c r="X41" s="683"/>
      <c r="Y41" s="687"/>
      <c r="Z41" s="688">
        <v>100</v>
      </c>
      <c r="AA41" s="688"/>
      <c r="AB41" s="688"/>
      <c r="AC41" s="688"/>
      <c r="AD41" s="689">
        <v>22385597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425848</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2248567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3681235</v>
      </c>
      <c r="CS42" s="642"/>
      <c r="CT42" s="642"/>
      <c r="CU42" s="642"/>
      <c r="CV42" s="642"/>
      <c r="CW42" s="642"/>
      <c r="CX42" s="642"/>
      <c r="CY42" s="643"/>
      <c r="CZ42" s="615">
        <v>9.1999999999999993</v>
      </c>
      <c r="DA42" s="640"/>
      <c r="DB42" s="640"/>
      <c r="DC42" s="644"/>
      <c r="DD42" s="619">
        <v>1225901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139283</v>
      </c>
      <c r="CS43" s="642"/>
      <c r="CT43" s="642"/>
      <c r="CU43" s="642"/>
      <c r="CV43" s="642"/>
      <c r="CW43" s="642"/>
      <c r="CX43" s="642"/>
      <c r="CY43" s="643"/>
      <c r="CZ43" s="615">
        <v>0.3</v>
      </c>
      <c r="DA43" s="640"/>
      <c r="DB43" s="640"/>
      <c r="DC43" s="644"/>
      <c r="DD43" s="619">
        <v>107383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3590845</v>
      </c>
      <c r="CS44" s="611"/>
      <c r="CT44" s="611"/>
      <c r="CU44" s="611"/>
      <c r="CV44" s="611"/>
      <c r="CW44" s="611"/>
      <c r="CX44" s="611"/>
      <c r="CY44" s="612"/>
      <c r="CZ44" s="615">
        <v>9</v>
      </c>
      <c r="DA44" s="616"/>
      <c r="DB44" s="616"/>
      <c r="DC44" s="622"/>
      <c r="DD44" s="619">
        <v>1206726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1542682</v>
      </c>
      <c r="CS45" s="642"/>
      <c r="CT45" s="642"/>
      <c r="CU45" s="642"/>
      <c r="CV45" s="642"/>
      <c r="CW45" s="642"/>
      <c r="CX45" s="642"/>
      <c r="CY45" s="643"/>
      <c r="CZ45" s="615">
        <v>3.9</v>
      </c>
      <c r="DA45" s="640"/>
      <c r="DB45" s="640"/>
      <c r="DC45" s="644"/>
      <c r="DD45" s="619">
        <v>170421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2019783</v>
      </c>
      <c r="CS46" s="611"/>
      <c r="CT46" s="611"/>
      <c r="CU46" s="611"/>
      <c r="CV46" s="611"/>
      <c r="CW46" s="611"/>
      <c r="CX46" s="611"/>
      <c r="CY46" s="612"/>
      <c r="CZ46" s="615">
        <v>5.0999999999999996</v>
      </c>
      <c r="DA46" s="616"/>
      <c r="DB46" s="616"/>
      <c r="DC46" s="622"/>
      <c r="DD46" s="619">
        <v>1031770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90390</v>
      </c>
      <c r="CS47" s="642"/>
      <c r="CT47" s="642"/>
      <c r="CU47" s="642"/>
      <c r="CV47" s="642"/>
      <c r="CW47" s="642"/>
      <c r="CX47" s="642"/>
      <c r="CY47" s="643"/>
      <c r="CZ47" s="615">
        <v>0.2</v>
      </c>
      <c r="DA47" s="640"/>
      <c r="DB47" s="640"/>
      <c r="DC47" s="644"/>
      <c r="DD47" s="619">
        <v>19175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39872300</v>
      </c>
      <c r="CS49" s="669"/>
      <c r="CT49" s="669"/>
      <c r="CU49" s="669"/>
      <c r="CV49" s="669"/>
      <c r="CW49" s="669"/>
      <c r="CX49" s="669"/>
      <c r="CY49" s="698"/>
      <c r="CZ49" s="690">
        <v>100</v>
      </c>
      <c r="DA49" s="699"/>
      <c r="DB49" s="699"/>
      <c r="DC49" s="700"/>
      <c r="DD49" s="701">
        <v>27877293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DmVNRugIMWUB9hzNQLRCSdrOsxLNDFTHsFVcHJ0w2jZ15SvXgM6lt0RhbfNnrMgl1yzQc+AQKKBkVjF9q7APQ==" saltValue="CQT8Y2j5ezUekZRwHnPN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40573</v>
      </c>
      <c r="R7" s="740"/>
      <c r="S7" s="740"/>
      <c r="T7" s="740"/>
      <c r="U7" s="740"/>
      <c r="V7" s="740">
        <v>39872</v>
      </c>
      <c r="W7" s="740"/>
      <c r="X7" s="740"/>
      <c r="Y7" s="740"/>
      <c r="Z7" s="740"/>
      <c r="AA7" s="740">
        <v>701</v>
      </c>
      <c r="AB7" s="740"/>
      <c r="AC7" s="740"/>
      <c r="AD7" s="740"/>
      <c r="AE7" s="741"/>
      <c r="AF7" s="742">
        <v>640</v>
      </c>
      <c r="AG7" s="743"/>
      <c r="AH7" s="743"/>
      <c r="AI7" s="743"/>
      <c r="AJ7" s="744"/>
      <c r="AK7" s="745" t="s">
        <v>487</v>
      </c>
      <c r="AL7" s="746"/>
      <c r="AM7" s="746"/>
      <c r="AN7" s="746"/>
      <c r="AO7" s="746"/>
      <c r="AP7" s="746">
        <v>40948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v>2</v>
      </c>
      <c r="CI7" s="731"/>
      <c r="CJ7" s="731"/>
      <c r="CK7" s="731"/>
      <c r="CL7" s="732"/>
      <c r="CM7" s="730">
        <v>467</v>
      </c>
      <c r="CN7" s="731"/>
      <c r="CO7" s="731"/>
      <c r="CP7" s="731"/>
      <c r="CQ7" s="732"/>
      <c r="CR7" s="730">
        <v>142</v>
      </c>
      <c r="CS7" s="731"/>
      <c r="CT7" s="731"/>
      <c r="CU7" s="731"/>
      <c r="CV7" s="732"/>
      <c r="CW7" s="730" t="s">
        <v>552</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568</v>
      </c>
      <c r="BT8" s="761"/>
      <c r="BU8" s="761"/>
      <c r="BV8" s="761"/>
      <c r="BW8" s="761"/>
      <c r="BX8" s="761"/>
      <c r="BY8" s="761"/>
      <c r="BZ8" s="761"/>
      <c r="CA8" s="761"/>
      <c r="CB8" s="761"/>
      <c r="CC8" s="761"/>
      <c r="CD8" s="761"/>
      <c r="CE8" s="761"/>
      <c r="CF8" s="761"/>
      <c r="CG8" s="762"/>
      <c r="CH8" s="763">
        <v>385</v>
      </c>
      <c r="CI8" s="764"/>
      <c r="CJ8" s="764"/>
      <c r="CK8" s="764"/>
      <c r="CL8" s="765"/>
      <c r="CM8" s="763">
        <v>2864</v>
      </c>
      <c r="CN8" s="764"/>
      <c r="CO8" s="764"/>
      <c r="CP8" s="764"/>
      <c r="CQ8" s="765"/>
      <c r="CR8" s="763">
        <v>22</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549</v>
      </c>
      <c r="BT9" s="761"/>
      <c r="BU9" s="761"/>
      <c r="BV9" s="761"/>
      <c r="BW9" s="761"/>
      <c r="BX9" s="761"/>
      <c r="BY9" s="761"/>
      <c r="BZ9" s="761"/>
      <c r="CA9" s="761"/>
      <c r="CB9" s="761"/>
      <c r="CC9" s="761"/>
      <c r="CD9" s="761"/>
      <c r="CE9" s="761"/>
      <c r="CF9" s="761"/>
      <c r="CG9" s="762"/>
      <c r="CH9" s="763">
        <v>4</v>
      </c>
      <c r="CI9" s="764"/>
      <c r="CJ9" s="764"/>
      <c r="CK9" s="764"/>
      <c r="CL9" s="765"/>
      <c r="CM9" s="763">
        <v>213</v>
      </c>
      <c r="CN9" s="764"/>
      <c r="CO9" s="764"/>
      <c r="CP9" s="764"/>
      <c r="CQ9" s="765"/>
      <c r="CR9" s="763">
        <v>20</v>
      </c>
      <c r="CS9" s="764"/>
      <c r="CT9" s="764"/>
      <c r="CU9" s="764"/>
      <c r="CV9" s="765"/>
      <c r="CW9" s="763" t="s">
        <v>552</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550</v>
      </c>
      <c r="BT10" s="761"/>
      <c r="BU10" s="761"/>
      <c r="BV10" s="761"/>
      <c r="BW10" s="761"/>
      <c r="BX10" s="761"/>
      <c r="BY10" s="761"/>
      <c r="BZ10" s="761"/>
      <c r="CA10" s="761"/>
      <c r="CB10" s="761"/>
      <c r="CC10" s="761"/>
      <c r="CD10" s="761"/>
      <c r="CE10" s="761"/>
      <c r="CF10" s="761"/>
      <c r="CG10" s="762"/>
      <c r="CH10" s="763">
        <v>-1</v>
      </c>
      <c r="CI10" s="764"/>
      <c r="CJ10" s="764"/>
      <c r="CK10" s="764"/>
      <c r="CL10" s="765"/>
      <c r="CM10" s="763">
        <v>98</v>
      </c>
      <c r="CN10" s="764"/>
      <c r="CO10" s="764"/>
      <c r="CP10" s="764"/>
      <c r="CQ10" s="765"/>
      <c r="CR10" s="763">
        <v>40</v>
      </c>
      <c r="CS10" s="764"/>
      <c r="CT10" s="764"/>
      <c r="CU10" s="764"/>
      <c r="CV10" s="765"/>
      <c r="CW10" s="763" t="s">
        <v>552</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551</v>
      </c>
      <c r="BT11" s="761"/>
      <c r="BU11" s="761"/>
      <c r="BV11" s="761"/>
      <c r="BW11" s="761"/>
      <c r="BX11" s="761"/>
      <c r="BY11" s="761"/>
      <c r="BZ11" s="761"/>
      <c r="CA11" s="761"/>
      <c r="CB11" s="761"/>
      <c r="CC11" s="761"/>
      <c r="CD11" s="761"/>
      <c r="CE11" s="761"/>
      <c r="CF11" s="761"/>
      <c r="CG11" s="762"/>
      <c r="CH11" s="763">
        <v>4</v>
      </c>
      <c r="CI11" s="764"/>
      <c r="CJ11" s="764"/>
      <c r="CK11" s="764"/>
      <c r="CL11" s="765"/>
      <c r="CM11" s="763">
        <v>45</v>
      </c>
      <c r="CN11" s="764"/>
      <c r="CO11" s="764"/>
      <c r="CP11" s="764"/>
      <c r="CQ11" s="765"/>
      <c r="CR11" s="763">
        <v>10</v>
      </c>
      <c r="CS11" s="764"/>
      <c r="CT11" s="764"/>
      <c r="CU11" s="764"/>
      <c r="CV11" s="765"/>
      <c r="CW11" s="763" t="s">
        <v>552</v>
      </c>
      <c r="CX11" s="764"/>
      <c r="CY11" s="764"/>
      <c r="CZ11" s="764"/>
      <c r="DA11" s="765"/>
      <c r="DB11" s="763" t="s">
        <v>552</v>
      </c>
      <c r="DC11" s="764"/>
      <c r="DD11" s="764"/>
      <c r="DE11" s="764"/>
      <c r="DF11" s="765"/>
      <c r="DG11" s="763" t="s">
        <v>552</v>
      </c>
      <c r="DH11" s="764"/>
      <c r="DI11" s="764"/>
      <c r="DJ11" s="764"/>
      <c r="DK11" s="765"/>
      <c r="DL11" s="763" t="s">
        <v>552</v>
      </c>
      <c r="DM11" s="764"/>
      <c r="DN11" s="764"/>
      <c r="DO11" s="764"/>
      <c r="DP11" s="765"/>
      <c r="DQ11" s="763" t="s">
        <v>552</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f>Q7</f>
        <v>40573</v>
      </c>
      <c r="R23" s="780"/>
      <c r="S23" s="780"/>
      <c r="T23" s="780"/>
      <c r="U23" s="780"/>
      <c r="V23" s="780">
        <f t="shared" ref="V23" si="0">V7</f>
        <v>39872</v>
      </c>
      <c r="W23" s="780"/>
      <c r="X23" s="780"/>
      <c r="Y23" s="780"/>
      <c r="Z23" s="780"/>
      <c r="AA23" s="780">
        <f t="shared" ref="AA23" si="1">AA7</f>
        <v>701</v>
      </c>
      <c r="AB23" s="780"/>
      <c r="AC23" s="780"/>
      <c r="AD23" s="780"/>
      <c r="AE23" s="781"/>
      <c r="AF23" s="782">
        <v>640</v>
      </c>
      <c r="AG23" s="780"/>
      <c r="AH23" s="780"/>
      <c r="AI23" s="780"/>
      <c r="AJ23" s="783"/>
      <c r="AK23" s="784"/>
      <c r="AL23" s="785"/>
      <c r="AM23" s="785"/>
      <c r="AN23" s="785"/>
      <c r="AO23" s="785"/>
      <c r="AP23" s="780">
        <f>AP7</f>
        <v>40948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7004</v>
      </c>
      <c r="R28" s="810"/>
      <c r="S28" s="810"/>
      <c r="T28" s="810"/>
      <c r="U28" s="810"/>
      <c r="V28" s="810">
        <v>6908</v>
      </c>
      <c r="W28" s="810"/>
      <c r="X28" s="810"/>
      <c r="Y28" s="810"/>
      <c r="Z28" s="810"/>
      <c r="AA28" s="810">
        <v>96</v>
      </c>
      <c r="AB28" s="810"/>
      <c r="AC28" s="810"/>
      <c r="AD28" s="810"/>
      <c r="AE28" s="811"/>
      <c r="AF28" s="812">
        <v>96</v>
      </c>
      <c r="AG28" s="810"/>
      <c r="AH28" s="810"/>
      <c r="AI28" s="810"/>
      <c r="AJ28" s="813"/>
      <c r="AK28" s="814">
        <v>435</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7975</v>
      </c>
      <c r="R29" s="771"/>
      <c r="S29" s="771"/>
      <c r="T29" s="771"/>
      <c r="U29" s="771"/>
      <c r="V29" s="771">
        <v>7889</v>
      </c>
      <c r="W29" s="771"/>
      <c r="X29" s="771"/>
      <c r="Y29" s="771"/>
      <c r="Z29" s="771"/>
      <c r="AA29" s="771">
        <v>86</v>
      </c>
      <c r="AB29" s="771"/>
      <c r="AC29" s="771"/>
      <c r="AD29" s="771"/>
      <c r="AE29" s="772"/>
      <c r="AF29" s="773">
        <v>86</v>
      </c>
      <c r="AG29" s="774"/>
      <c r="AH29" s="774"/>
      <c r="AI29" s="774"/>
      <c r="AJ29" s="775"/>
      <c r="AK29" s="821">
        <v>1146</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1325</v>
      </c>
      <c r="R30" s="771"/>
      <c r="S30" s="771"/>
      <c r="T30" s="771"/>
      <c r="U30" s="771"/>
      <c r="V30" s="771">
        <v>1323</v>
      </c>
      <c r="W30" s="771"/>
      <c r="X30" s="771"/>
      <c r="Y30" s="771"/>
      <c r="Z30" s="771"/>
      <c r="AA30" s="771">
        <v>2</v>
      </c>
      <c r="AB30" s="771"/>
      <c r="AC30" s="771"/>
      <c r="AD30" s="771"/>
      <c r="AE30" s="772"/>
      <c r="AF30" s="773">
        <v>2</v>
      </c>
      <c r="AG30" s="774"/>
      <c r="AH30" s="774"/>
      <c r="AI30" s="774"/>
      <c r="AJ30" s="775"/>
      <c r="AK30" s="821">
        <v>250</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822">
        <v>1894</v>
      </c>
      <c r="R31" s="774"/>
      <c r="S31" s="774"/>
      <c r="T31" s="774"/>
      <c r="U31" s="823"/>
      <c r="V31" s="771">
        <v>1772</v>
      </c>
      <c r="W31" s="771"/>
      <c r="X31" s="771"/>
      <c r="Y31" s="771"/>
      <c r="Z31" s="771"/>
      <c r="AA31" s="771">
        <v>122</v>
      </c>
      <c r="AB31" s="771"/>
      <c r="AC31" s="771"/>
      <c r="AD31" s="771"/>
      <c r="AE31" s="772"/>
      <c r="AF31" s="773">
        <v>2329</v>
      </c>
      <c r="AG31" s="774"/>
      <c r="AH31" s="774"/>
      <c r="AI31" s="774"/>
      <c r="AJ31" s="775"/>
      <c r="AK31" s="821">
        <v>61</v>
      </c>
      <c r="AL31" s="817"/>
      <c r="AM31" s="817"/>
      <c r="AN31" s="817"/>
      <c r="AO31" s="817"/>
      <c r="AP31" s="817">
        <v>1514</v>
      </c>
      <c r="AQ31" s="817"/>
      <c r="AR31" s="817"/>
      <c r="AS31" s="817"/>
      <c r="AT31" s="817"/>
      <c r="AU31" s="817">
        <v>1077</v>
      </c>
      <c r="AV31" s="817"/>
      <c r="AW31" s="817"/>
      <c r="AX31" s="817"/>
      <c r="AY31" s="817"/>
      <c r="AZ31" s="818" t="s">
        <v>552</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822">
        <v>97</v>
      </c>
      <c r="R32" s="774"/>
      <c r="S32" s="774"/>
      <c r="T32" s="774"/>
      <c r="U32" s="823"/>
      <c r="V32" s="771">
        <v>82</v>
      </c>
      <c r="W32" s="771"/>
      <c r="X32" s="771"/>
      <c r="Y32" s="771"/>
      <c r="Z32" s="771"/>
      <c r="AA32" s="771">
        <v>15</v>
      </c>
      <c r="AB32" s="771"/>
      <c r="AC32" s="771"/>
      <c r="AD32" s="771"/>
      <c r="AE32" s="772"/>
      <c r="AF32" s="773">
        <v>135</v>
      </c>
      <c r="AG32" s="774"/>
      <c r="AH32" s="774"/>
      <c r="AI32" s="774"/>
      <c r="AJ32" s="775"/>
      <c r="AK32" s="821">
        <v>27</v>
      </c>
      <c r="AL32" s="817"/>
      <c r="AM32" s="817"/>
      <c r="AN32" s="817"/>
      <c r="AO32" s="817"/>
      <c r="AP32" s="817">
        <v>746</v>
      </c>
      <c r="AQ32" s="817"/>
      <c r="AR32" s="817"/>
      <c r="AS32" s="817"/>
      <c r="AT32" s="817"/>
      <c r="AU32" s="817">
        <v>1046</v>
      </c>
      <c r="AV32" s="817"/>
      <c r="AW32" s="817"/>
      <c r="AX32" s="817"/>
      <c r="AY32" s="817"/>
      <c r="AZ32" s="818" t="s">
        <v>552</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822">
        <v>2566</v>
      </c>
      <c r="R33" s="774"/>
      <c r="S33" s="774"/>
      <c r="T33" s="774"/>
      <c r="U33" s="823"/>
      <c r="V33" s="771">
        <v>2565</v>
      </c>
      <c r="W33" s="771"/>
      <c r="X33" s="771"/>
      <c r="Y33" s="771"/>
      <c r="Z33" s="771"/>
      <c r="AA33" s="771">
        <v>1</v>
      </c>
      <c r="AB33" s="771"/>
      <c r="AC33" s="771"/>
      <c r="AD33" s="771"/>
      <c r="AE33" s="772"/>
      <c r="AF33" s="773">
        <v>724</v>
      </c>
      <c r="AG33" s="774"/>
      <c r="AH33" s="774"/>
      <c r="AI33" s="774"/>
      <c r="AJ33" s="775"/>
      <c r="AK33" s="821">
        <v>995</v>
      </c>
      <c r="AL33" s="817"/>
      <c r="AM33" s="817"/>
      <c r="AN33" s="817"/>
      <c r="AO33" s="817"/>
      <c r="AP33" s="817">
        <v>23416</v>
      </c>
      <c r="AQ33" s="817"/>
      <c r="AR33" s="817"/>
      <c r="AS33" s="817"/>
      <c r="AT33" s="817"/>
      <c r="AU33" s="817">
        <v>13347</v>
      </c>
      <c r="AV33" s="817"/>
      <c r="AW33" s="817"/>
      <c r="AX33" s="817"/>
      <c r="AY33" s="817"/>
      <c r="AZ33" s="818" t="s">
        <v>552</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396</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3372</v>
      </c>
      <c r="AG63" s="833"/>
      <c r="AH63" s="833"/>
      <c r="AI63" s="833"/>
      <c r="AJ63" s="834"/>
      <c r="AK63" s="835"/>
      <c r="AL63" s="830"/>
      <c r="AM63" s="830"/>
      <c r="AN63" s="830"/>
      <c r="AO63" s="830"/>
      <c r="AP63" s="833">
        <v>25676</v>
      </c>
      <c r="AQ63" s="833"/>
      <c r="AR63" s="833"/>
      <c r="AS63" s="833"/>
      <c r="AT63" s="833"/>
      <c r="AU63" s="833">
        <v>15470</v>
      </c>
      <c r="AV63" s="833"/>
      <c r="AW63" s="833"/>
      <c r="AX63" s="833"/>
      <c r="AY63" s="833"/>
      <c r="AZ63" s="837"/>
      <c r="BA63" s="837"/>
      <c r="BB63" s="837"/>
      <c r="BC63" s="837"/>
      <c r="BD63" s="837"/>
      <c r="BE63" s="838" t="s">
        <v>552</v>
      </c>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3" t="s">
        <v>383</v>
      </c>
      <c r="AG66" s="802"/>
      <c r="AH66" s="802"/>
      <c r="AI66" s="802"/>
      <c r="AJ66" s="844"/>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9">
        <v>1</v>
      </c>
      <c r="B68" s="858" t="s">
        <v>553</v>
      </c>
      <c r="C68" s="859"/>
      <c r="D68" s="859"/>
      <c r="E68" s="859"/>
      <c r="F68" s="859"/>
      <c r="G68" s="859"/>
      <c r="H68" s="859"/>
      <c r="I68" s="859"/>
      <c r="J68" s="859"/>
      <c r="K68" s="859"/>
      <c r="L68" s="859"/>
      <c r="M68" s="859"/>
      <c r="N68" s="859"/>
      <c r="O68" s="859"/>
      <c r="P68" s="860"/>
      <c r="Q68" s="861">
        <v>88088</v>
      </c>
      <c r="R68" s="855"/>
      <c r="S68" s="855"/>
      <c r="T68" s="855"/>
      <c r="U68" s="855"/>
      <c r="V68" s="855">
        <v>85512</v>
      </c>
      <c r="W68" s="855"/>
      <c r="X68" s="855"/>
      <c r="Y68" s="855"/>
      <c r="Z68" s="855"/>
      <c r="AA68" s="855">
        <v>2575</v>
      </c>
      <c r="AB68" s="855"/>
      <c r="AC68" s="855"/>
      <c r="AD68" s="855"/>
      <c r="AE68" s="855"/>
      <c r="AF68" s="855">
        <v>2575</v>
      </c>
      <c r="AG68" s="855"/>
      <c r="AH68" s="855"/>
      <c r="AI68" s="855"/>
      <c r="AJ68" s="855"/>
      <c r="AK68" s="855" t="s">
        <v>552</v>
      </c>
      <c r="AL68" s="855"/>
      <c r="AM68" s="855"/>
      <c r="AN68" s="855"/>
      <c r="AO68" s="855"/>
      <c r="AP68" s="855" t="s">
        <v>552</v>
      </c>
      <c r="AQ68" s="855"/>
      <c r="AR68" s="855"/>
      <c r="AS68" s="855"/>
      <c r="AT68" s="855"/>
      <c r="AU68" s="855" t="s">
        <v>552</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1">
        <v>2</v>
      </c>
      <c r="B69" s="862" t="s">
        <v>554</v>
      </c>
      <c r="C69" s="863"/>
      <c r="D69" s="863"/>
      <c r="E69" s="863"/>
      <c r="F69" s="863"/>
      <c r="G69" s="863"/>
      <c r="H69" s="863"/>
      <c r="I69" s="863"/>
      <c r="J69" s="863"/>
      <c r="K69" s="863"/>
      <c r="L69" s="863"/>
      <c r="M69" s="863"/>
      <c r="N69" s="863"/>
      <c r="O69" s="863"/>
      <c r="P69" s="864"/>
      <c r="Q69" s="865">
        <v>406</v>
      </c>
      <c r="R69" s="817"/>
      <c r="S69" s="817"/>
      <c r="T69" s="817"/>
      <c r="U69" s="817"/>
      <c r="V69" s="817">
        <v>470</v>
      </c>
      <c r="W69" s="817"/>
      <c r="X69" s="817"/>
      <c r="Y69" s="817"/>
      <c r="Z69" s="817"/>
      <c r="AA69" s="817">
        <v>-64</v>
      </c>
      <c r="AB69" s="817"/>
      <c r="AC69" s="817"/>
      <c r="AD69" s="817"/>
      <c r="AE69" s="817"/>
      <c r="AF69" s="817">
        <v>-64</v>
      </c>
      <c r="AG69" s="817"/>
      <c r="AH69" s="817"/>
      <c r="AI69" s="817"/>
      <c r="AJ69" s="817"/>
      <c r="AK69" s="817" t="s">
        <v>552</v>
      </c>
      <c r="AL69" s="817"/>
      <c r="AM69" s="817"/>
      <c r="AN69" s="817"/>
      <c r="AO69" s="817"/>
      <c r="AP69" s="817">
        <v>1355</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1">
        <v>3</v>
      </c>
      <c r="B70" s="862" t="s">
        <v>555</v>
      </c>
      <c r="C70" s="863"/>
      <c r="D70" s="863"/>
      <c r="E70" s="863"/>
      <c r="F70" s="863"/>
      <c r="G70" s="863"/>
      <c r="H70" s="863"/>
      <c r="I70" s="863"/>
      <c r="J70" s="863"/>
      <c r="K70" s="863"/>
      <c r="L70" s="863"/>
      <c r="M70" s="863"/>
      <c r="N70" s="863"/>
      <c r="O70" s="863"/>
      <c r="P70" s="864"/>
      <c r="Q70" s="865">
        <v>2107</v>
      </c>
      <c r="R70" s="817"/>
      <c r="S70" s="817"/>
      <c r="T70" s="817"/>
      <c r="U70" s="817"/>
      <c r="V70" s="817">
        <v>2047</v>
      </c>
      <c r="W70" s="817"/>
      <c r="X70" s="817"/>
      <c r="Y70" s="817"/>
      <c r="Z70" s="817"/>
      <c r="AA70" s="817">
        <v>60</v>
      </c>
      <c r="AB70" s="817"/>
      <c r="AC70" s="817"/>
      <c r="AD70" s="817"/>
      <c r="AE70" s="817"/>
      <c r="AF70" s="817">
        <v>60</v>
      </c>
      <c r="AG70" s="817"/>
      <c r="AH70" s="817"/>
      <c r="AI70" s="817"/>
      <c r="AJ70" s="817"/>
      <c r="AK70" s="817" t="s">
        <v>552</v>
      </c>
      <c r="AL70" s="817"/>
      <c r="AM70" s="817"/>
      <c r="AN70" s="817"/>
      <c r="AO70" s="817"/>
      <c r="AP70" s="817">
        <v>1149</v>
      </c>
      <c r="AQ70" s="817"/>
      <c r="AR70" s="817"/>
      <c r="AS70" s="817"/>
      <c r="AT70" s="817"/>
      <c r="AU70" s="817">
        <v>746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1">
        <v>4</v>
      </c>
      <c r="B71" s="862" t="s">
        <v>556</v>
      </c>
      <c r="C71" s="863"/>
      <c r="D71" s="863"/>
      <c r="E71" s="863"/>
      <c r="F71" s="863"/>
      <c r="G71" s="863"/>
      <c r="H71" s="863"/>
      <c r="I71" s="863"/>
      <c r="J71" s="863"/>
      <c r="K71" s="863"/>
      <c r="L71" s="863"/>
      <c r="M71" s="863"/>
      <c r="N71" s="863"/>
      <c r="O71" s="863"/>
      <c r="P71" s="864"/>
      <c r="Q71" s="865">
        <v>2126</v>
      </c>
      <c r="R71" s="817"/>
      <c r="S71" s="817"/>
      <c r="T71" s="817"/>
      <c r="U71" s="817"/>
      <c r="V71" s="817">
        <v>2071</v>
      </c>
      <c r="W71" s="817"/>
      <c r="X71" s="817"/>
      <c r="Y71" s="817"/>
      <c r="Z71" s="817"/>
      <c r="AA71" s="817">
        <v>55</v>
      </c>
      <c r="AB71" s="817"/>
      <c r="AC71" s="817"/>
      <c r="AD71" s="817"/>
      <c r="AE71" s="817"/>
      <c r="AF71" s="817">
        <v>55</v>
      </c>
      <c r="AG71" s="817"/>
      <c r="AH71" s="817"/>
      <c r="AI71" s="817"/>
      <c r="AJ71" s="817"/>
      <c r="AK71" s="817">
        <v>3</v>
      </c>
      <c r="AL71" s="817"/>
      <c r="AM71" s="817"/>
      <c r="AN71" s="817"/>
      <c r="AO71" s="817"/>
      <c r="AP71" s="817">
        <v>5988</v>
      </c>
      <c r="AQ71" s="817"/>
      <c r="AR71" s="817"/>
      <c r="AS71" s="817"/>
      <c r="AT71" s="817"/>
      <c r="AU71" s="817">
        <v>5151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1">
        <v>5</v>
      </c>
      <c r="B72" s="862" t="s">
        <v>557</v>
      </c>
      <c r="C72" s="863"/>
      <c r="D72" s="863"/>
      <c r="E72" s="863"/>
      <c r="F72" s="863"/>
      <c r="G72" s="863"/>
      <c r="H72" s="863"/>
      <c r="I72" s="863"/>
      <c r="J72" s="863"/>
      <c r="K72" s="863"/>
      <c r="L72" s="863"/>
      <c r="M72" s="863"/>
      <c r="N72" s="863"/>
      <c r="O72" s="863"/>
      <c r="P72" s="864"/>
      <c r="Q72" s="865">
        <v>675</v>
      </c>
      <c r="R72" s="817"/>
      <c r="S72" s="817"/>
      <c r="T72" s="817"/>
      <c r="U72" s="817"/>
      <c r="V72" s="817">
        <v>592</v>
      </c>
      <c r="W72" s="817"/>
      <c r="X72" s="817"/>
      <c r="Y72" s="817"/>
      <c r="Z72" s="817"/>
      <c r="AA72" s="817">
        <v>83</v>
      </c>
      <c r="AB72" s="817"/>
      <c r="AC72" s="817"/>
      <c r="AD72" s="817"/>
      <c r="AE72" s="817"/>
      <c r="AF72" s="817">
        <v>83</v>
      </c>
      <c r="AG72" s="817"/>
      <c r="AH72" s="817"/>
      <c r="AI72" s="817"/>
      <c r="AJ72" s="817"/>
      <c r="AK72" s="817" t="s">
        <v>552</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1">
        <v>6</v>
      </c>
      <c r="B73" s="862" t="s">
        <v>558</v>
      </c>
      <c r="C73" s="863"/>
      <c r="D73" s="863"/>
      <c r="E73" s="863"/>
      <c r="F73" s="863"/>
      <c r="G73" s="863"/>
      <c r="H73" s="863"/>
      <c r="I73" s="863"/>
      <c r="J73" s="863"/>
      <c r="K73" s="863"/>
      <c r="L73" s="863"/>
      <c r="M73" s="863"/>
      <c r="N73" s="863"/>
      <c r="O73" s="863"/>
      <c r="P73" s="864"/>
      <c r="Q73" s="865">
        <v>116727</v>
      </c>
      <c r="R73" s="817"/>
      <c r="S73" s="817"/>
      <c r="T73" s="817"/>
      <c r="U73" s="817"/>
      <c r="V73" s="817">
        <v>115370</v>
      </c>
      <c r="W73" s="817"/>
      <c r="X73" s="817"/>
      <c r="Y73" s="817"/>
      <c r="Z73" s="817"/>
      <c r="AA73" s="817">
        <v>1357</v>
      </c>
      <c r="AB73" s="817"/>
      <c r="AC73" s="817"/>
      <c r="AD73" s="817"/>
      <c r="AE73" s="817"/>
      <c r="AF73" s="817">
        <v>1357</v>
      </c>
      <c r="AG73" s="817"/>
      <c r="AH73" s="817"/>
      <c r="AI73" s="817"/>
      <c r="AJ73" s="817"/>
      <c r="AK73" s="817">
        <v>801</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1">
        <v>7</v>
      </c>
      <c r="B74" s="862" t="s">
        <v>559</v>
      </c>
      <c r="C74" s="863"/>
      <c r="D74" s="863"/>
      <c r="E74" s="863"/>
      <c r="F74" s="863"/>
      <c r="G74" s="863"/>
      <c r="H74" s="863"/>
      <c r="I74" s="863"/>
      <c r="J74" s="863"/>
      <c r="K74" s="863"/>
      <c r="L74" s="863"/>
      <c r="M74" s="863"/>
      <c r="N74" s="863"/>
      <c r="O74" s="863"/>
      <c r="P74" s="864"/>
      <c r="Q74" s="865">
        <v>1240</v>
      </c>
      <c r="R74" s="817"/>
      <c r="S74" s="817"/>
      <c r="T74" s="817"/>
      <c r="U74" s="817"/>
      <c r="V74" s="817">
        <v>1158</v>
      </c>
      <c r="W74" s="817"/>
      <c r="X74" s="817"/>
      <c r="Y74" s="817"/>
      <c r="Z74" s="817"/>
      <c r="AA74" s="817">
        <v>82</v>
      </c>
      <c r="AB74" s="817"/>
      <c r="AC74" s="817"/>
      <c r="AD74" s="817"/>
      <c r="AE74" s="817"/>
      <c r="AF74" s="817">
        <v>82</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1">
        <v>8</v>
      </c>
      <c r="B75" s="862" t="s">
        <v>560</v>
      </c>
      <c r="C75" s="863"/>
      <c r="D75" s="863"/>
      <c r="E75" s="863"/>
      <c r="F75" s="863"/>
      <c r="G75" s="863"/>
      <c r="H75" s="863"/>
      <c r="I75" s="863"/>
      <c r="J75" s="863"/>
      <c r="K75" s="863"/>
      <c r="L75" s="863"/>
      <c r="M75" s="863"/>
      <c r="N75" s="863"/>
      <c r="O75" s="863"/>
      <c r="P75" s="864"/>
      <c r="Q75" s="866">
        <v>4388</v>
      </c>
      <c r="R75" s="867"/>
      <c r="S75" s="867"/>
      <c r="T75" s="867"/>
      <c r="U75" s="821"/>
      <c r="V75" s="868">
        <v>3798</v>
      </c>
      <c r="W75" s="867"/>
      <c r="X75" s="867"/>
      <c r="Y75" s="867"/>
      <c r="Z75" s="821"/>
      <c r="AA75" s="868">
        <v>590</v>
      </c>
      <c r="AB75" s="867"/>
      <c r="AC75" s="867"/>
      <c r="AD75" s="867"/>
      <c r="AE75" s="821"/>
      <c r="AF75" s="868">
        <v>590</v>
      </c>
      <c r="AG75" s="867"/>
      <c r="AH75" s="867"/>
      <c r="AI75" s="867"/>
      <c r="AJ75" s="821"/>
      <c r="AK75" s="868" t="s">
        <v>552</v>
      </c>
      <c r="AL75" s="867"/>
      <c r="AM75" s="867"/>
      <c r="AN75" s="867"/>
      <c r="AO75" s="821"/>
      <c r="AP75" s="868" t="s">
        <v>552</v>
      </c>
      <c r="AQ75" s="867"/>
      <c r="AR75" s="867"/>
      <c r="AS75" s="867"/>
      <c r="AT75" s="821"/>
      <c r="AU75" s="868" t="s">
        <v>552</v>
      </c>
      <c r="AV75" s="867"/>
      <c r="AW75" s="867"/>
      <c r="AX75" s="867"/>
      <c r="AY75" s="821"/>
      <c r="AZ75" s="819"/>
      <c r="BA75" s="819"/>
      <c r="BB75" s="819"/>
      <c r="BC75" s="819"/>
      <c r="BD75" s="82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1">
        <v>9</v>
      </c>
      <c r="B76" s="862" t="s">
        <v>561</v>
      </c>
      <c r="C76" s="863"/>
      <c r="D76" s="863"/>
      <c r="E76" s="863"/>
      <c r="F76" s="863"/>
      <c r="G76" s="863"/>
      <c r="H76" s="863"/>
      <c r="I76" s="863"/>
      <c r="J76" s="863"/>
      <c r="K76" s="863"/>
      <c r="L76" s="863"/>
      <c r="M76" s="863"/>
      <c r="N76" s="863"/>
      <c r="O76" s="863"/>
      <c r="P76" s="864"/>
      <c r="Q76" s="866">
        <v>81</v>
      </c>
      <c r="R76" s="867"/>
      <c r="S76" s="867"/>
      <c r="T76" s="867"/>
      <c r="U76" s="821"/>
      <c r="V76" s="868">
        <v>77</v>
      </c>
      <c r="W76" s="867"/>
      <c r="X76" s="867"/>
      <c r="Y76" s="867"/>
      <c r="Z76" s="821"/>
      <c r="AA76" s="868">
        <v>4</v>
      </c>
      <c r="AB76" s="867"/>
      <c r="AC76" s="867"/>
      <c r="AD76" s="867"/>
      <c r="AE76" s="821"/>
      <c r="AF76" s="868">
        <v>4</v>
      </c>
      <c r="AG76" s="867"/>
      <c r="AH76" s="867"/>
      <c r="AI76" s="867"/>
      <c r="AJ76" s="821"/>
      <c r="AK76" s="868">
        <v>18</v>
      </c>
      <c r="AL76" s="867"/>
      <c r="AM76" s="867"/>
      <c r="AN76" s="867"/>
      <c r="AO76" s="821"/>
      <c r="AP76" s="868" t="s">
        <v>552</v>
      </c>
      <c r="AQ76" s="867"/>
      <c r="AR76" s="867"/>
      <c r="AS76" s="867"/>
      <c r="AT76" s="821"/>
      <c r="AU76" s="868" t="s">
        <v>552</v>
      </c>
      <c r="AV76" s="867"/>
      <c r="AW76" s="867"/>
      <c r="AX76" s="867"/>
      <c r="AY76" s="821"/>
      <c r="AZ76" s="819"/>
      <c r="BA76" s="819"/>
      <c r="BB76" s="819"/>
      <c r="BC76" s="819"/>
      <c r="BD76" s="82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1">
        <v>10</v>
      </c>
      <c r="B77" s="862" t="s">
        <v>562</v>
      </c>
      <c r="C77" s="863"/>
      <c r="D77" s="863"/>
      <c r="E77" s="863"/>
      <c r="F77" s="863"/>
      <c r="G77" s="863"/>
      <c r="H77" s="863"/>
      <c r="I77" s="863"/>
      <c r="J77" s="863"/>
      <c r="K77" s="863"/>
      <c r="L77" s="863"/>
      <c r="M77" s="863"/>
      <c r="N77" s="863"/>
      <c r="O77" s="863"/>
      <c r="P77" s="864"/>
      <c r="Q77" s="866">
        <v>182</v>
      </c>
      <c r="R77" s="867"/>
      <c r="S77" s="867"/>
      <c r="T77" s="867"/>
      <c r="U77" s="821"/>
      <c r="V77" s="868">
        <v>175</v>
      </c>
      <c r="W77" s="867"/>
      <c r="X77" s="867"/>
      <c r="Y77" s="867"/>
      <c r="Z77" s="821"/>
      <c r="AA77" s="868">
        <v>7</v>
      </c>
      <c r="AB77" s="867"/>
      <c r="AC77" s="867"/>
      <c r="AD77" s="867"/>
      <c r="AE77" s="821"/>
      <c r="AF77" s="868">
        <v>7</v>
      </c>
      <c r="AG77" s="867"/>
      <c r="AH77" s="867"/>
      <c r="AI77" s="867"/>
      <c r="AJ77" s="821"/>
      <c r="AK77" s="868">
        <v>25</v>
      </c>
      <c r="AL77" s="867"/>
      <c r="AM77" s="867"/>
      <c r="AN77" s="867"/>
      <c r="AO77" s="821"/>
      <c r="AP77" s="868" t="s">
        <v>552</v>
      </c>
      <c r="AQ77" s="867"/>
      <c r="AR77" s="867"/>
      <c r="AS77" s="867"/>
      <c r="AT77" s="821"/>
      <c r="AU77" s="868" t="s">
        <v>552</v>
      </c>
      <c r="AV77" s="867"/>
      <c r="AW77" s="867"/>
      <c r="AX77" s="867"/>
      <c r="AY77" s="821"/>
      <c r="AZ77" s="819"/>
      <c r="BA77" s="819"/>
      <c r="BB77" s="819"/>
      <c r="BC77" s="819"/>
      <c r="BD77" s="82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1">
        <v>11</v>
      </c>
      <c r="B78" s="862"/>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1">
        <v>12</v>
      </c>
      <c r="B79" s="862"/>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7">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3" t="s">
        <v>376</v>
      </c>
      <c r="B88" s="776" t="s">
        <v>400</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v>4749</v>
      </c>
      <c r="AG88" s="833"/>
      <c r="AH88" s="833"/>
      <c r="AI88" s="833"/>
      <c r="AJ88" s="833"/>
      <c r="AK88" s="830"/>
      <c r="AL88" s="830"/>
      <c r="AM88" s="830"/>
      <c r="AN88" s="830"/>
      <c r="AO88" s="830"/>
      <c r="AP88" s="833">
        <v>8492</v>
      </c>
      <c r="AQ88" s="833"/>
      <c r="AR88" s="833"/>
      <c r="AS88" s="833"/>
      <c r="AT88" s="833"/>
      <c r="AU88" s="833">
        <v>5897</v>
      </c>
      <c r="AV88" s="833"/>
      <c r="AW88" s="833"/>
      <c r="AX88" s="833"/>
      <c r="AY88" s="833"/>
      <c r="AZ88" s="838" t="s">
        <v>552</v>
      </c>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v>234</v>
      </c>
      <c r="CS102" s="841"/>
      <c r="CT102" s="841"/>
      <c r="CU102" s="841"/>
      <c r="CV102" s="880"/>
      <c r="CW102" s="879" t="s">
        <v>552</v>
      </c>
      <c r="CX102" s="841"/>
      <c r="CY102" s="841"/>
      <c r="CZ102" s="841"/>
      <c r="DA102" s="880"/>
      <c r="DB102" s="879" t="s">
        <v>552</v>
      </c>
      <c r="DC102" s="841"/>
      <c r="DD102" s="841"/>
      <c r="DE102" s="841"/>
      <c r="DF102" s="880"/>
      <c r="DG102" s="879" t="s">
        <v>552</v>
      </c>
      <c r="DH102" s="841"/>
      <c r="DI102" s="841"/>
      <c r="DJ102" s="841"/>
      <c r="DK102" s="880"/>
      <c r="DL102" s="879" t="s">
        <v>552</v>
      </c>
      <c r="DM102" s="841"/>
      <c r="DN102" s="841"/>
      <c r="DO102" s="841"/>
      <c r="DP102" s="880"/>
      <c r="DQ102" s="879" t="s">
        <v>552</v>
      </c>
      <c r="DR102" s="841"/>
      <c r="DS102" s="841"/>
      <c r="DT102" s="841"/>
      <c r="DU102" s="880"/>
      <c r="DV102" s="776" t="s">
        <v>552</v>
      </c>
      <c r="DW102" s="777"/>
      <c r="DX102" s="777"/>
      <c r="DY102" s="777"/>
      <c r="DZ102" s="90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4" t="s">
        <v>402</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5" t="s">
        <v>403</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6" t="s">
        <v>406</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407</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2">
      <c r="A109" s="901" t="s">
        <v>408</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409</v>
      </c>
      <c r="AB109" s="882"/>
      <c r="AC109" s="882"/>
      <c r="AD109" s="882"/>
      <c r="AE109" s="883"/>
      <c r="AF109" s="881" t="s">
        <v>410</v>
      </c>
      <c r="AG109" s="882"/>
      <c r="AH109" s="882"/>
      <c r="AI109" s="882"/>
      <c r="AJ109" s="883"/>
      <c r="AK109" s="881" t="s">
        <v>294</v>
      </c>
      <c r="AL109" s="882"/>
      <c r="AM109" s="882"/>
      <c r="AN109" s="882"/>
      <c r="AO109" s="883"/>
      <c r="AP109" s="881" t="s">
        <v>411</v>
      </c>
      <c r="AQ109" s="882"/>
      <c r="AR109" s="882"/>
      <c r="AS109" s="882"/>
      <c r="AT109" s="884"/>
      <c r="AU109" s="901" t="s">
        <v>408</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409</v>
      </c>
      <c r="BR109" s="882"/>
      <c r="BS109" s="882"/>
      <c r="BT109" s="882"/>
      <c r="BU109" s="883"/>
      <c r="BV109" s="881" t="s">
        <v>410</v>
      </c>
      <c r="BW109" s="882"/>
      <c r="BX109" s="882"/>
      <c r="BY109" s="882"/>
      <c r="BZ109" s="883"/>
      <c r="CA109" s="881" t="s">
        <v>294</v>
      </c>
      <c r="CB109" s="882"/>
      <c r="CC109" s="882"/>
      <c r="CD109" s="882"/>
      <c r="CE109" s="883"/>
      <c r="CF109" s="902" t="s">
        <v>411</v>
      </c>
      <c r="CG109" s="902"/>
      <c r="CH109" s="902"/>
      <c r="CI109" s="902"/>
      <c r="CJ109" s="902"/>
      <c r="CK109" s="881" t="s">
        <v>412</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409</v>
      </c>
      <c r="DH109" s="882"/>
      <c r="DI109" s="882"/>
      <c r="DJ109" s="882"/>
      <c r="DK109" s="883"/>
      <c r="DL109" s="881" t="s">
        <v>410</v>
      </c>
      <c r="DM109" s="882"/>
      <c r="DN109" s="882"/>
      <c r="DO109" s="882"/>
      <c r="DP109" s="883"/>
      <c r="DQ109" s="881" t="s">
        <v>294</v>
      </c>
      <c r="DR109" s="882"/>
      <c r="DS109" s="882"/>
      <c r="DT109" s="882"/>
      <c r="DU109" s="883"/>
      <c r="DV109" s="881" t="s">
        <v>411</v>
      </c>
      <c r="DW109" s="882"/>
      <c r="DX109" s="882"/>
      <c r="DY109" s="882"/>
      <c r="DZ109" s="884"/>
    </row>
    <row r="110" spans="1:131" s="212" customFormat="1" ht="26.25" customHeight="1" x14ac:dyDescent="0.2">
      <c r="A110" s="885" t="s">
        <v>413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4390718</v>
      </c>
      <c r="AB110" s="889"/>
      <c r="AC110" s="889"/>
      <c r="AD110" s="889"/>
      <c r="AE110" s="890"/>
      <c r="AF110" s="891">
        <v>4453627</v>
      </c>
      <c r="AG110" s="889"/>
      <c r="AH110" s="889"/>
      <c r="AI110" s="889"/>
      <c r="AJ110" s="890"/>
      <c r="AK110" s="891">
        <v>4185898</v>
      </c>
      <c r="AL110" s="889"/>
      <c r="AM110" s="889"/>
      <c r="AN110" s="889"/>
      <c r="AO110" s="890"/>
      <c r="AP110" s="892">
        <v>23.1</v>
      </c>
      <c r="AQ110" s="893"/>
      <c r="AR110" s="893"/>
      <c r="AS110" s="893"/>
      <c r="AT110" s="894"/>
      <c r="AU110" s="895" t="s">
        <v>69</v>
      </c>
      <c r="AV110" s="896"/>
      <c r="AW110" s="896"/>
      <c r="AX110" s="896"/>
      <c r="AY110" s="896"/>
      <c r="AZ110" s="918" t="s">
        <v>414</v>
      </c>
      <c r="BA110" s="886"/>
      <c r="BB110" s="886"/>
      <c r="BC110" s="886"/>
      <c r="BD110" s="886"/>
      <c r="BE110" s="886"/>
      <c r="BF110" s="886"/>
      <c r="BG110" s="886"/>
      <c r="BH110" s="886"/>
      <c r="BI110" s="886"/>
      <c r="BJ110" s="886"/>
      <c r="BK110" s="886"/>
      <c r="BL110" s="886"/>
      <c r="BM110" s="886"/>
      <c r="BN110" s="886"/>
      <c r="BO110" s="886"/>
      <c r="BP110" s="887"/>
      <c r="BQ110" s="919">
        <v>44678452</v>
      </c>
      <c r="BR110" s="920"/>
      <c r="BS110" s="920"/>
      <c r="BT110" s="920"/>
      <c r="BU110" s="920"/>
      <c r="BV110" s="920">
        <v>43288301</v>
      </c>
      <c r="BW110" s="920"/>
      <c r="BX110" s="920"/>
      <c r="BY110" s="920"/>
      <c r="BZ110" s="920"/>
      <c r="CA110" s="920">
        <v>40947948</v>
      </c>
      <c r="CB110" s="920"/>
      <c r="CC110" s="920"/>
      <c r="CD110" s="920"/>
      <c r="CE110" s="920"/>
      <c r="CF110" s="933">
        <v>225.8</v>
      </c>
      <c r="CG110" s="934"/>
      <c r="CH110" s="934"/>
      <c r="CI110" s="934"/>
      <c r="CJ110" s="934"/>
      <c r="CK110" s="935" t="s">
        <v>415</v>
      </c>
      <c r="CL110" s="936"/>
      <c r="CM110" s="918" t="s">
        <v>416</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2">
      <c r="A111" s="923" t="s">
        <v>417</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418</v>
      </c>
      <c r="BA111" s="912"/>
      <c r="BB111" s="912"/>
      <c r="BC111" s="912"/>
      <c r="BD111" s="912"/>
      <c r="BE111" s="912"/>
      <c r="BF111" s="912"/>
      <c r="BG111" s="912"/>
      <c r="BH111" s="912"/>
      <c r="BI111" s="912"/>
      <c r="BJ111" s="912"/>
      <c r="BK111" s="912"/>
      <c r="BL111" s="912"/>
      <c r="BM111" s="912"/>
      <c r="BN111" s="912"/>
      <c r="BO111" s="912"/>
      <c r="BP111" s="913"/>
      <c r="BQ111" s="914">
        <v>2675563</v>
      </c>
      <c r="BR111" s="915"/>
      <c r="BS111" s="915"/>
      <c r="BT111" s="915"/>
      <c r="BU111" s="915"/>
      <c r="BV111" s="915">
        <v>3161835</v>
      </c>
      <c r="BW111" s="915"/>
      <c r="BX111" s="915"/>
      <c r="BY111" s="915"/>
      <c r="BZ111" s="915"/>
      <c r="CA111" s="915">
        <v>2476095</v>
      </c>
      <c r="CB111" s="915"/>
      <c r="CC111" s="915"/>
      <c r="CD111" s="915"/>
      <c r="CE111" s="915"/>
      <c r="CF111" s="909">
        <v>13.7</v>
      </c>
      <c r="CG111" s="910"/>
      <c r="CH111" s="910"/>
      <c r="CI111" s="910"/>
      <c r="CJ111" s="910"/>
      <c r="CK111" s="937"/>
      <c r="CL111" s="938"/>
      <c r="CM111" s="911" t="s">
        <v>419</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2">
      <c r="A112" s="941" t="s">
        <v>420</v>
      </c>
      <c r="B112" s="942"/>
      <c r="C112" s="912" t="s">
        <v>421</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422</v>
      </c>
      <c r="BA112" s="912"/>
      <c r="BB112" s="912"/>
      <c r="BC112" s="912"/>
      <c r="BD112" s="912"/>
      <c r="BE112" s="912"/>
      <c r="BF112" s="912"/>
      <c r="BG112" s="912"/>
      <c r="BH112" s="912"/>
      <c r="BI112" s="912"/>
      <c r="BJ112" s="912"/>
      <c r="BK112" s="912"/>
      <c r="BL112" s="912"/>
      <c r="BM112" s="912"/>
      <c r="BN112" s="912"/>
      <c r="BO112" s="912"/>
      <c r="BP112" s="913"/>
      <c r="BQ112" s="914">
        <v>17207160</v>
      </c>
      <c r="BR112" s="915"/>
      <c r="BS112" s="915"/>
      <c r="BT112" s="915"/>
      <c r="BU112" s="915"/>
      <c r="BV112" s="915">
        <v>17159109</v>
      </c>
      <c r="BW112" s="915"/>
      <c r="BX112" s="915"/>
      <c r="BY112" s="915"/>
      <c r="BZ112" s="915"/>
      <c r="CA112" s="915">
        <v>15971258</v>
      </c>
      <c r="CB112" s="915"/>
      <c r="CC112" s="915"/>
      <c r="CD112" s="915"/>
      <c r="CE112" s="915"/>
      <c r="CF112" s="909">
        <v>88.1</v>
      </c>
      <c r="CG112" s="910"/>
      <c r="CH112" s="910"/>
      <c r="CI112" s="910"/>
      <c r="CJ112" s="910"/>
      <c r="CK112" s="937"/>
      <c r="CL112" s="938"/>
      <c r="CM112" s="911" t="s">
        <v>423</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v>1188</v>
      </c>
      <c r="DM112" s="915"/>
      <c r="DN112" s="915"/>
      <c r="DO112" s="915"/>
      <c r="DP112" s="915"/>
      <c r="DQ112" s="915">
        <v>319</v>
      </c>
      <c r="DR112" s="915"/>
      <c r="DS112" s="915"/>
      <c r="DT112" s="915"/>
      <c r="DU112" s="915"/>
      <c r="DV112" s="916">
        <v>0</v>
      </c>
      <c r="DW112" s="916"/>
      <c r="DX112" s="916"/>
      <c r="DY112" s="916"/>
      <c r="DZ112" s="917"/>
    </row>
    <row r="113" spans="1:130" s="212" customFormat="1" ht="26.25" customHeight="1" x14ac:dyDescent="0.2">
      <c r="A113" s="943"/>
      <c r="B113" s="944"/>
      <c r="C113" s="912" t="s">
        <v>424</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1050465</v>
      </c>
      <c r="AB113" s="927"/>
      <c r="AC113" s="927"/>
      <c r="AD113" s="927"/>
      <c r="AE113" s="928"/>
      <c r="AF113" s="929">
        <v>878826</v>
      </c>
      <c r="AG113" s="927"/>
      <c r="AH113" s="927"/>
      <c r="AI113" s="927"/>
      <c r="AJ113" s="928"/>
      <c r="AK113" s="929">
        <v>834475</v>
      </c>
      <c r="AL113" s="927"/>
      <c r="AM113" s="927"/>
      <c r="AN113" s="927"/>
      <c r="AO113" s="928"/>
      <c r="AP113" s="930">
        <v>4.5999999999999996</v>
      </c>
      <c r="AQ113" s="931"/>
      <c r="AR113" s="931"/>
      <c r="AS113" s="931"/>
      <c r="AT113" s="932"/>
      <c r="AU113" s="897"/>
      <c r="AV113" s="898"/>
      <c r="AW113" s="898"/>
      <c r="AX113" s="898"/>
      <c r="AY113" s="898"/>
      <c r="AZ113" s="911" t="s">
        <v>425</v>
      </c>
      <c r="BA113" s="912"/>
      <c r="BB113" s="912"/>
      <c r="BC113" s="912"/>
      <c r="BD113" s="912"/>
      <c r="BE113" s="912"/>
      <c r="BF113" s="912"/>
      <c r="BG113" s="912"/>
      <c r="BH113" s="912"/>
      <c r="BI113" s="912"/>
      <c r="BJ113" s="912"/>
      <c r="BK113" s="912"/>
      <c r="BL113" s="912"/>
      <c r="BM113" s="912"/>
      <c r="BN113" s="912"/>
      <c r="BO113" s="912"/>
      <c r="BP113" s="913"/>
      <c r="BQ113" s="914">
        <v>6365285</v>
      </c>
      <c r="BR113" s="915"/>
      <c r="BS113" s="915"/>
      <c r="BT113" s="915"/>
      <c r="BU113" s="915"/>
      <c r="BV113" s="915">
        <v>6429181</v>
      </c>
      <c r="BW113" s="915"/>
      <c r="BX113" s="915"/>
      <c r="BY113" s="915"/>
      <c r="BZ113" s="915"/>
      <c r="CA113" s="915">
        <v>5897248</v>
      </c>
      <c r="CB113" s="915"/>
      <c r="CC113" s="915"/>
      <c r="CD113" s="915"/>
      <c r="CE113" s="915"/>
      <c r="CF113" s="909">
        <v>32.5</v>
      </c>
      <c r="CG113" s="910"/>
      <c r="CH113" s="910"/>
      <c r="CI113" s="910"/>
      <c r="CJ113" s="910"/>
      <c r="CK113" s="937"/>
      <c r="CL113" s="938"/>
      <c r="CM113" s="911" t="s">
        <v>426</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2">
      <c r="A114" s="943"/>
      <c r="B114" s="944"/>
      <c r="C114" s="912" t="s">
        <v>427</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329325</v>
      </c>
      <c r="AB114" s="948"/>
      <c r="AC114" s="948"/>
      <c r="AD114" s="948"/>
      <c r="AE114" s="949"/>
      <c r="AF114" s="950">
        <v>409339</v>
      </c>
      <c r="AG114" s="948"/>
      <c r="AH114" s="948"/>
      <c r="AI114" s="948"/>
      <c r="AJ114" s="949"/>
      <c r="AK114" s="950">
        <v>690500</v>
      </c>
      <c r="AL114" s="948"/>
      <c r="AM114" s="948"/>
      <c r="AN114" s="948"/>
      <c r="AO114" s="949"/>
      <c r="AP114" s="951">
        <v>3.8</v>
      </c>
      <c r="AQ114" s="952"/>
      <c r="AR114" s="952"/>
      <c r="AS114" s="952"/>
      <c r="AT114" s="953"/>
      <c r="AU114" s="897"/>
      <c r="AV114" s="898"/>
      <c r="AW114" s="898"/>
      <c r="AX114" s="898"/>
      <c r="AY114" s="898"/>
      <c r="AZ114" s="911" t="s">
        <v>428</v>
      </c>
      <c r="BA114" s="912"/>
      <c r="BB114" s="912"/>
      <c r="BC114" s="912"/>
      <c r="BD114" s="912"/>
      <c r="BE114" s="912"/>
      <c r="BF114" s="912"/>
      <c r="BG114" s="912"/>
      <c r="BH114" s="912"/>
      <c r="BI114" s="912"/>
      <c r="BJ114" s="912"/>
      <c r="BK114" s="912"/>
      <c r="BL114" s="912"/>
      <c r="BM114" s="912"/>
      <c r="BN114" s="912"/>
      <c r="BO114" s="912"/>
      <c r="BP114" s="913"/>
      <c r="BQ114" s="914">
        <v>3730906</v>
      </c>
      <c r="BR114" s="915"/>
      <c r="BS114" s="915"/>
      <c r="BT114" s="915"/>
      <c r="BU114" s="915"/>
      <c r="BV114" s="915">
        <v>3930344</v>
      </c>
      <c r="BW114" s="915"/>
      <c r="BX114" s="915"/>
      <c r="BY114" s="915"/>
      <c r="BZ114" s="915"/>
      <c r="CA114" s="915">
        <v>3953548</v>
      </c>
      <c r="CB114" s="915"/>
      <c r="CC114" s="915"/>
      <c r="CD114" s="915"/>
      <c r="CE114" s="915"/>
      <c r="CF114" s="909">
        <v>21.8</v>
      </c>
      <c r="CG114" s="910"/>
      <c r="CH114" s="910"/>
      <c r="CI114" s="910"/>
      <c r="CJ114" s="910"/>
      <c r="CK114" s="937"/>
      <c r="CL114" s="938"/>
      <c r="CM114" s="911" t="s">
        <v>429</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2">
      <c r="A115" s="943"/>
      <c r="B115" s="944"/>
      <c r="C115" s="912" t="s">
        <v>430</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155774</v>
      </c>
      <c r="AB115" s="927"/>
      <c r="AC115" s="927"/>
      <c r="AD115" s="927"/>
      <c r="AE115" s="928"/>
      <c r="AF115" s="929">
        <v>2881</v>
      </c>
      <c r="AG115" s="927"/>
      <c r="AH115" s="927"/>
      <c r="AI115" s="927"/>
      <c r="AJ115" s="928"/>
      <c r="AK115" s="929">
        <v>869</v>
      </c>
      <c r="AL115" s="927"/>
      <c r="AM115" s="927"/>
      <c r="AN115" s="927"/>
      <c r="AO115" s="928"/>
      <c r="AP115" s="930">
        <v>0</v>
      </c>
      <c r="AQ115" s="931"/>
      <c r="AR115" s="931"/>
      <c r="AS115" s="931"/>
      <c r="AT115" s="932"/>
      <c r="AU115" s="897"/>
      <c r="AV115" s="898"/>
      <c r="AW115" s="898"/>
      <c r="AX115" s="898"/>
      <c r="AY115" s="898"/>
      <c r="AZ115" s="911" t="s">
        <v>431</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432</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2">
      <c r="A116" s="945"/>
      <c r="B116" s="946"/>
      <c r="C116" s="954" t="s">
        <v>433</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434</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435</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2">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436</v>
      </c>
      <c r="Z117" s="883"/>
      <c r="AA117" s="967">
        <v>5926282</v>
      </c>
      <c r="AB117" s="968"/>
      <c r="AC117" s="968"/>
      <c r="AD117" s="968"/>
      <c r="AE117" s="969"/>
      <c r="AF117" s="970">
        <v>5744673</v>
      </c>
      <c r="AG117" s="968"/>
      <c r="AH117" s="968"/>
      <c r="AI117" s="968"/>
      <c r="AJ117" s="969"/>
      <c r="AK117" s="970">
        <v>5711742</v>
      </c>
      <c r="AL117" s="968"/>
      <c r="AM117" s="968"/>
      <c r="AN117" s="968"/>
      <c r="AO117" s="969"/>
      <c r="AP117" s="971"/>
      <c r="AQ117" s="972"/>
      <c r="AR117" s="972"/>
      <c r="AS117" s="972"/>
      <c r="AT117" s="973"/>
      <c r="AU117" s="897"/>
      <c r="AV117" s="898"/>
      <c r="AW117" s="898"/>
      <c r="AX117" s="898"/>
      <c r="AY117" s="898"/>
      <c r="AZ117" s="963" t="s">
        <v>437</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438</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2">
      <c r="A118" s="901" t="s">
        <v>412</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409</v>
      </c>
      <c r="AB118" s="882"/>
      <c r="AC118" s="882"/>
      <c r="AD118" s="882"/>
      <c r="AE118" s="883"/>
      <c r="AF118" s="881" t="s">
        <v>410</v>
      </c>
      <c r="AG118" s="882"/>
      <c r="AH118" s="882"/>
      <c r="AI118" s="882"/>
      <c r="AJ118" s="883"/>
      <c r="AK118" s="881" t="s">
        <v>294</v>
      </c>
      <c r="AL118" s="882"/>
      <c r="AM118" s="882"/>
      <c r="AN118" s="882"/>
      <c r="AO118" s="883"/>
      <c r="AP118" s="959" t="s">
        <v>411</v>
      </c>
      <c r="AQ118" s="960"/>
      <c r="AR118" s="960"/>
      <c r="AS118" s="960"/>
      <c r="AT118" s="961"/>
      <c r="AU118" s="897"/>
      <c r="AV118" s="898"/>
      <c r="AW118" s="898"/>
      <c r="AX118" s="898"/>
      <c r="AY118" s="898"/>
      <c r="AZ118" s="962" t="s">
        <v>439</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440</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2">
      <c r="A119" s="1045" t="s">
        <v>415</v>
      </c>
      <c r="B119" s="936"/>
      <c r="C119" s="918" t="s">
        <v>416</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5" t="s">
        <v>177</v>
      </c>
      <c r="BA119" s="235"/>
      <c r="BB119" s="235"/>
      <c r="BC119" s="235"/>
      <c r="BD119" s="235"/>
      <c r="BE119" s="235"/>
      <c r="BF119" s="235"/>
      <c r="BG119" s="235"/>
      <c r="BH119" s="235"/>
      <c r="BI119" s="235"/>
      <c r="BJ119" s="235"/>
      <c r="BK119" s="235"/>
      <c r="BL119" s="235"/>
      <c r="BM119" s="235"/>
      <c r="BN119" s="235"/>
      <c r="BO119" s="966" t="s">
        <v>441</v>
      </c>
      <c r="BP119" s="994"/>
      <c r="BQ119" s="988">
        <v>74657366</v>
      </c>
      <c r="BR119" s="989"/>
      <c r="BS119" s="989"/>
      <c r="BT119" s="989"/>
      <c r="BU119" s="989"/>
      <c r="BV119" s="989">
        <v>73968770</v>
      </c>
      <c r="BW119" s="989"/>
      <c r="BX119" s="989"/>
      <c r="BY119" s="989"/>
      <c r="BZ119" s="989"/>
      <c r="CA119" s="989">
        <v>69246097</v>
      </c>
      <c r="CB119" s="989"/>
      <c r="CC119" s="989"/>
      <c r="CD119" s="989"/>
      <c r="CE119" s="989"/>
      <c r="CF119" s="990"/>
      <c r="CG119" s="991"/>
      <c r="CH119" s="991"/>
      <c r="CI119" s="991"/>
      <c r="CJ119" s="992"/>
      <c r="CK119" s="939"/>
      <c r="CL119" s="940"/>
      <c r="CM119" s="962" t="s">
        <v>442</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v>2675563</v>
      </c>
      <c r="DH119" s="975"/>
      <c r="DI119" s="975"/>
      <c r="DJ119" s="975"/>
      <c r="DK119" s="976"/>
      <c r="DL119" s="974">
        <v>3160647</v>
      </c>
      <c r="DM119" s="975"/>
      <c r="DN119" s="975"/>
      <c r="DO119" s="975"/>
      <c r="DP119" s="976"/>
      <c r="DQ119" s="974">
        <v>2475776</v>
      </c>
      <c r="DR119" s="975"/>
      <c r="DS119" s="975"/>
      <c r="DT119" s="975"/>
      <c r="DU119" s="976"/>
      <c r="DV119" s="977">
        <v>13.7</v>
      </c>
      <c r="DW119" s="978"/>
      <c r="DX119" s="978"/>
      <c r="DY119" s="978"/>
      <c r="DZ119" s="979"/>
    </row>
    <row r="120" spans="1:130" s="212" customFormat="1" ht="26.25" customHeight="1" x14ac:dyDescent="0.2">
      <c r="A120" s="1046"/>
      <c r="B120" s="938"/>
      <c r="C120" s="911" t="s">
        <v>419</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443</v>
      </c>
      <c r="AV120" s="981"/>
      <c r="AW120" s="981"/>
      <c r="AX120" s="981"/>
      <c r="AY120" s="982"/>
      <c r="AZ120" s="918" t="s">
        <v>444</v>
      </c>
      <c r="BA120" s="886"/>
      <c r="BB120" s="886"/>
      <c r="BC120" s="886"/>
      <c r="BD120" s="886"/>
      <c r="BE120" s="886"/>
      <c r="BF120" s="886"/>
      <c r="BG120" s="886"/>
      <c r="BH120" s="886"/>
      <c r="BI120" s="886"/>
      <c r="BJ120" s="886"/>
      <c r="BK120" s="886"/>
      <c r="BL120" s="886"/>
      <c r="BM120" s="886"/>
      <c r="BN120" s="886"/>
      <c r="BO120" s="886"/>
      <c r="BP120" s="887"/>
      <c r="BQ120" s="919">
        <v>4582503</v>
      </c>
      <c r="BR120" s="920"/>
      <c r="BS120" s="920"/>
      <c r="BT120" s="920"/>
      <c r="BU120" s="920"/>
      <c r="BV120" s="920">
        <v>3895248</v>
      </c>
      <c r="BW120" s="920"/>
      <c r="BX120" s="920"/>
      <c r="BY120" s="920"/>
      <c r="BZ120" s="920"/>
      <c r="CA120" s="920">
        <v>4168103</v>
      </c>
      <c r="CB120" s="920"/>
      <c r="CC120" s="920"/>
      <c r="CD120" s="920"/>
      <c r="CE120" s="920"/>
      <c r="CF120" s="933">
        <v>23</v>
      </c>
      <c r="CG120" s="934"/>
      <c r="CH120" s="934"/>
      <c r="CI120" s="934"/>
      <c r="CJ120" s="934"/>
      <c r="CK120" s="995" t="s">
        <v>445</v>
      </c>
      <c r="CL120" s="996"/>
      <c r="CM120" s="996"/>
      <c r="CN120" s="996"/>
      <c r="CO120" s="997"/>
      <c r="CP120" s="1003" t="s">
        <v>394</v>
      </c>
      <c r="CQ120" s="1004"/>
      <c r="CR120" s="1004"/>
      <c r="CS120" s="1004"/>
      <c r="CT120" s="1004"/>
      <c r="CU120" s="1004"/>
      <c r="CV120" s="1004"/>
      <c r="CW120" s="1004"/>
      <c r="CX120" s="1004"/>
      <c r="CY120" s="1004"/>
      <c r="CZ120" s="1004"/>
      <c r="DA120" s="1004"/>
      <c r="DB120" s="1004"/>
      <c r="DC120" s="1004"/>
      <c r="DD120" s="1004"/>
      <c r="DE120" s="1004"/>
      <c r="DF120" s="1005"/>
      <c r="DG120" s="919">
        <v>14868586</v>
      </c>
      <c r="DH120" s="920"/>
      <c r="DI120" s="920"/>
      <c r="DJ120" s="920"/>
      <c r="DK120" s="920"/>
      <c r="DL120" s="920">
        <v>14730618</v>
      </c>
      <c r="DM120" s="920"/>
      <c r="DN120" s="920"/>
      <c r="DO120" s="920"/>
      <c r="DP120" s="920"/>
      <c r="DQ120" s="920">
        <v>13487740</v>
      </c>
      <c r="DR120" s="920"/>
      <c r="DS120" s="920"/>
      <c r="DT120" s="920"/>
      <c r="DU120" s="920"/>
      <c r="DV120" s="921">
        <v>74.400000000000006</v>
      </c>
      <c r="DW120" s="921"/>
      <c r="DX120" s="921"/>
      <c r="DY120" s="921"/>
      <c r="DZ120" s="922"/>
    </row>
    <row r="121" spans="1:130" s="212" customFormat="1" ht="26.25" customHeight="1" x14ac:dyDescent="0.2">
      <c r="A121" s="1046"/>
      <c r="B121" s="938"/>
      <c r="C121" s="963" t="s">
        <v>446</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v>152893</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447</v>
      </c>
      <c r="BA121" s="912"/>
      <c r="BB121" s="912"/>
      <c r="BC121" s="912"/>
      <c r="BD121" s="912"/>
      <c r="BE121" s="912"/>
      <c r="BF121" s="912"/>
      <c r="BG121" s="912"/>
      <c r="BH121" s="912"/>
      <c r="BI121" s="912"/>
      <c r="BJ121" s="912"/>
      <c r="BK121" s="912"/>
      <c r="BL121" s="912"/>
      <c r="BM121" s="912"/>
      <c r="BN121" s="912"/>
      <c r="BO121" s="912"/>
      <c r="BP121" s="913"/>
      <c r="BQ121" s="914">
        <v>7694554</v>
      </c>
      <c r="BR121" s="915"/>
      <c r="BS121" s="915"/>
      <c r="BT121" s="915"/>
      <c r="BU121" s="915"/>
      <c r="BV121" s="915">
        <v>7207412</v>
      </c>
      <c r="BW121" s="915"/>
      <c r="BX121" s="915"/>
      <c r="BY121" s="915"/>
      <c r="BZ121" s="915"/>
      <c r="CA121" s="915">
        <v>7301749</v>
      </c>
      <c r="CB121" s="915"/>
      <c r="CC121" s="915"/>
      <c r="CD121" s="915"/>
      <c r="CE121" s="915"/>
      <c r="CF121" s="909">
        <v>40.299999999999997</v>
      </c>
      <c r="CG121" s="910"/>
      <c r="CH121" s="910"/>
      <c r="CI121" s="910"/>
      <c r="CJ121" s="910"/>
      <c r="CK121" s="998"/>
      <c r="CL121" s="999"/>
      <c r="CM121" s="999"/>
      <c r="CN121" s="999"/>
      <c r="CO121" s="1000"/>
      <c r="CP121" s="1008" t="s">
        <v>391</v>
      </c>
      <c r="CQ121" s="1009"/>
      <c r="CR121" s="1009"/>
      <c r="CS121" s="1009"/>
      <c r="CT121" s="1009"/>
      <c r="CU121" s="1009"/>
      <c r="CV121" s="1009"/>
      <c r="CW121" s="1009"/>
      <c r="CX121" s="1009"/>
      <c r="CY121" s="1009"/>
      <c r="CZ121" s="1009"/>
      <c r="DA121" s="1009"/>
      <c r="DB121" s="1009"/>
      <c r="DC121" s="1009"/>
      <c r="DD121" s="1009"/>
      <c r="DE121" s="1009"/>
      <c r="DF121" s="1010"/>
      <c r="DG121" s="914">
        <v>1170996</v>
      </c>
      <c r="DH121" s="915"/>
      <c r="DI121" s="915"/>
      <c r="DJ121" s="915"/>
      <c r="DK121" s="915"/>
      <c r="DL121" s="915">
        <v>1304553</v>
      </c>
      <c r="DM121" s="915"/>
      <c r="DN121" s="915"/>
      <c r="DO121" s="915"/>
      <c r="DP121" s="915"/>
      <c r="DQ121" s="915">
        <v>1437894</v>
      </c>
      <c r="DR121" s="915"/>
      <c r="DS121" s="915"/>
      <c r="DT121" s="915"/>
      <c r="DU121" s="915"/>
      <c r="DV121" s="916">
        <v>7.9</v>
      </c>
      <c r="DW121" s="916"/>
      <c r="DX121" s="916"/>
      <c r="DY121" s="916"/>
      <c r="DZ121" s="917"/>
    </row>
    <row r="122" spans="1:130" s="212" customFormat="1" ht="26.25" customHeight="1" x14ac:dyDescent="0.2">
      <c r="A122" s="1046"/>
      <c r="B122" s="938"/>
      <c r="C122" s="911" t="s">
        <v>429</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448</v>
      </c>
      <c r="BA122" s="954"/>
      <c r="BB122" s="954"/>
      <c r="BC122" s="954"/>
      <c r="BD122" s="954"/>
      <c r="BE122" s="954"/>
      <c r="BF122" s="954"/>
      <c r="BG122" s="954"/>
      <c r="BH122" s="954"/>
      <c r="BI122" s="954"/>
      <c r="BJ122" s="954"/>
      <c r="BK122" s="954"/>
      <c r="BL122" s="954"/>
      <c r="BM122" s="954"/>
      <c r="BN122" s="954"/>
      <c r="BO122" s="954"/>
      <c r="BP122" s="955"/>
      <c r="BQ122" s="988">
        <v>41628239</v>
      </c>
      <c r="BR122" s="989"/>
      <c r="BS122" s="989"/>
      <c r="BT122" s="989"/>
      <c r="BU122" s="989"/>
      <c r="BV122" s="989">
        <v>40284451</v>
      </c>
      <c r="BW122" s="989"/>
      <c r="BX122" s="989"/>
      <c r="BY122" s="989"/>
      <c r="BZ122" s="989"/>
      <c r="CA122" s="989">
        <v>37832917</v>
      </c>
      <c r="CB122" s="989"/>
      <c r="CC122" s="989"/>
      <c r="CD122" s="989"/>
      <c r="CE122" s="989"/>
      <c r="CF122" s="1006">
        <v>208.6</v>
      </c>
      <c r="CG122" s="1007"/>
      <c r="CH122" s="1007"/>
      <c r="CI122" s="1007"/>
      <c r="CJ122" s="1007"/>
      <c r="CK122" s="998"/>
      <c r="CL122" s="999"/>
      <c r="CM122" s="999"/>
      <c r="CN122" s="999"/>
      <c r="CO122" s="1000"/>
      <c r="CP122" s="1008" t="s">
        <v>393</v>
      </c>
      <c r="CQ122" s="1009"/>
      <c r="CR122" s="1009"/>
      <c r="CS122" s="1009"/>
      <c r="CT122" s="1009"/>
      <c r="CU122" s="1009"/>
      <c r="CV122" s="1009"/>
      <c r="CW122" s="1009"/>
      <c r="CX122" s="1009"/>
      <c r="CY122" s="1009"/>
      <c r="CZ122" s="1009"/>
      <c r="DA122" s="1009"/>
      <c r="DB122" s="1009"/>
      <c r="DC122" s="1009"/>
      <c r="DD122" s="1009"/>
      <c r="DE122" s="1009"/>
      <c r="DF122" s="1010"/>
      <c r="DG122" s="914">
        <v>1167578</v>
      </c>
      <c r="DH122" s="915"/>
      <c r="DI122" s="915"/>
      <c r="DJ122" s="915"/>
      <c r="DK122" s="915"/>
      <c r="DL122" s="915">
        <v>1123938</v>
      </c>
      <c r="DM122" s="915"/>
      <c r="DN122" s="915"/>
      <c r="DO122" s="915"/>
      <c r="DP122" s="915"/>
      <c r="DQ122" s="915">
        <v>1045624</v>
      </c>
      <c r="DR122" s="915"/>
      <c r="DS122" s="915"/>
      <c r="DT122" s="915"/>
      <c r="DU122" s="915"/>
      <c r="DV122" s="916">
        <v>5.8</v>
      </c>
      <c r="DW122" s="916"/>
      <c r="DX122" s="916"/>
      <c r="DY122" s="916"/>
      <c r="DZ122" s="917"/>
    </row>
    <row r="123" spans="1:130" s="212" customFormat="1" ht="26.25" customHeight="1" x14ac:dyDescent="0.2">
      <c r="A123" s="1046"/>
      <c r="B123" s="938"/>
      <c r="C123" s="911" t="s">
        <v>435</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5" t="s">
        <v>177</v>
      </c>
      <c r="BA123" s="235"/>
      <c r="BB123" s="235"/>
      <c r="BC123" s="235"/>
      <c r="BD123" s="235"/>
      <c r="BE123" s="235"/>
      <c r="BF123" s="235"/>
      <c r="BG123" s="235"/>
      <c r="BH123" s="235"/>
      <c r="BI123" s="235"/>
      <c r="BJ123" s="235"/>
      <c r="BK123" s="235"/>
      <c r="BL123" s="235"/>
      <c r="BM123" s="235"/>
      <c r="BN123" s="235"/>
      <c r="BO123" s="966" t="s">
        <v>449</v>
      </c>
      <c r="BP123" s="994"/>
      <c r="BQ123" s="1052">
        <v>53905296</v>
      </c>
      <c r="BR123" s="1053"/>
      <c r="BS123" s="1053"/>
      <c r="BT123" s="1053"/>
      <c r="BU123" s="1053"/>
      <c r="BV123" s="1053">
        <v>51387111</v>
      </c>
      <c r="BW123" s="1053"/>
      <c r="BX123" s="1053"/>
      <c r="BY123" s="1053"/>
      <c r="BZ123" s="1053"/>
      <c r="CA123" s="1053">
        <v>49302769</v>
      </c>
      <c r="CB123" s="1053"/>
      <c r="CC123" s="1053"/>
      <c r="CD123" s="1053"/>
      <c r="CE123" s="1053"/>
      <c r="CF123" s="990"/>
      <c r="CG123" s="991"/>
      <c r="CH123" s="991"/>
      <c r="CI123" s="991"/>
      <c r="CJ123" s="992"/>
      <c r="CK123" s="998"/>
      <c r="CL123" s="999"/>
      <c r="CM123" s="999"/>
      <c r="CN123" s="999"/>
      <c r="CO123" s="1000"/>
      <c r="CP123" s="1008" t="s">
        <v>389</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5">
      <c r="A124" s="1046"/>
      <c r="B124" s="938"/>
      <c r="C124" s="911" t="s">
        <v>438</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450</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v>120.6</v>
      </c>
      <c r="BR124" s="1016"/>
      <c r="BS124" s="1016"/>
      <c r="BT124" s="1016"/>
      <c r="BU124" s="1016"/>
      <c r="BV124" s="1016">
        <v>128.19999999999999</v>
      </c>
      <c r="BW124" s="1016"/>
      <c r="BX124" s="1016"/>
      <c r="BY124" s="1016"/>
      <c r="BZ124" s="1016"/>
      <c r="CA124" s="1016">
        <v>109.9</v>
      </c>
      <c r="CB124" s="1016"/>
      <c r="CC124" s="1016"/>
      <c r="CD124" s="1016"/>
      <c r="CE124" s="1016"/>
      <c r="CF124" s="1017"/>
      <c r="CG124" s="1018"/>
      <c r="CH124" s="1018"/>
      <c r="CI124" s="1018"/>
      <c r="CJ124" s="1019"/>
      <c r="CK124" s="1001"/>
      <c r="CL124" s="1001"/>
      <c r="CM124" s="1001"/>
      <c r="CN124" s="1001"/>
      <c r="CO124" s="1002"/>
      <c r="CP124" s="1008" t="s">
        <v>451</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2">
      <c r="A125" s="1046"/>
      <c r="B125" s="938"/>
      <c r="C125" s="911" t="s">
        <v>440</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452</v>
      </c>
      <c r="CL125" s="996"/>
      <c r="CM125" s="996"/>
      <c r="CN125" s="996"/>
      <c r="CO125" s="997"/>
      <c r="CP125" s="918" t="s">
        <v>453</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5">
      <c r="A126" s="1046"/>
      <c r="B126" s="938"/>
      <c r="C126" s="911" t="s">
        <v>442</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v>2881</v>
      </c>
      <c r="AB126" s="948"/>
      <c r="AC126" s="948"/>
      <c r="AD126" s="948"/>
      <c r="AE126" s="949"/>
      <c r="AF126" s="950">
        <v>2881</v>
      </c>
      <c r="AG126" s="948"/>
      <c r="AH126" s="948"/>
      <c r="AI126" s="948"/>
      <c r="AJ126" s="949"/>
      <c r="AK126" s="950">
        <v>869</v>
      </c>
      <c r="AL126" s="948"/>
      <c r="AM126" s="948"/>
      <c r="AN126" s="948"/>
      <c r="AO126" s="949"/>
      <c r="AP126" s="951">
        <v>0</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454</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2">
      <c r="A127" s="1047"/>
      <c r="B127" s="940"/>
      <c r="C127" s="962" t="s">
        <v>455</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t="s">
        <v>122</v>
      </c>
      <c r="AB127" s="948"/>
      <c r="AC127" s="948"/>
      <c r="AD127" s="948"/>
      <c r="AE127" s="949"/>
      <c r="AF127" s="950" t="s">
        <v>122</v>
      </c>
      <c r="AG127" s="948"/>
      <c r="AH127" s="948"/>
      <c r="AI127" s="948"/>
      <c r="AJ127" s="949"/>
      <c r="AK127" s="950" t="s">
        <v>122</v>
      </c>
      <c r="AL127" s="948"/>
      <c r="AM127" s="948"/>
      <c r="AN127" s="948"/>
      <c r="AO127" s="949"/>
      <c r="AP127" s="951" t="s">
        <v>122</v>
      </c>
      <c r="AQ127" s="952"/>
      <c r="AR127" s="952"/>
      <c r="AS127" s="952"/>
      <c r="AT127" s="953"/>
      <c r="AU127" s="214"/>
      <c r="AV127" s="214"/>
      <c r="AW127" s="214"/>
      <c r="AX127" s="1020" t="s">
        <v>456</v>
      </c>
      <c r="AY127" s="1021"/>
      <c r="AZ127" s="1021"/>
      <c r="BA127" s="1021"/>
      <c r="BB127" s="1021"/>
      <c r="BC127" s="1021"/>
      <c r="BD127" s="1021"/>
      <c r="BE127" s="1022"/>
      <c r="BF127" s="1023" t="s">
        <v>457</v>
      </c>
      <c r="BG127" s="1021"/>
      <c r="BH127" s="1021"/>
      <c r="BI127" s="1021"/>
      <c r="BJ127" s="1021"/>
      <c r="BK127" s="1021"/>
      <c r="BL127" s="1022"/>
      <c r="BM127" s="1023" t="s">
        <v>458</v>
      </c>
      <c r="BN127" s="1021"/>
      <c r="BO127" s="1021"/>
      <c r="BP127" s="1021"/>
      <c r="BQ127" s="1021"/>
      <c r="BR127" s="1021"/>
      <c r="BS127" s="1022"/>
      <c r="BT127" s="1023" t="s">
        <v>459</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460</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5">
      <c r="A128" s="1030" t="s">
        <v>461</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462</v>
      </c>
      <c r="X128" s="1032"/>
      <c r="Y128" s="1032"/>
      <c r="Z128" s="1033"/>
      <c r="AA128" s="1034">
        <v>623292</v>
      </c>
      <c r="AB128" s="1035"/>
      <c r="AC128" s="1035"/>
      <c r="AD128" s="1035"/>
      <c r="AE128" s="1036"/>
      <c r="AF128" s="1037">
        <v>544510</v>
      </c>
      <c r="AG128" s="1035"/>
      <c r="AH128" s="1035"/>
      <c r="AI128" s="1035"/>
      <c r="AJ128" s="1036"/>
      <c r="AK128" s="1037">
        <v>705026</v>
      </c>
      <c r="AL128" s="1035"/>
      <c r="AM128" s="1035"/>
      <c r="AN128" s="1035"/>
      <c r="AO128" s="1036"/>
      <c r="AP128" s="1038"/>
      <c r="AQ128" s="1039"/>
      <c r="AR128" s="1039"/>
      <c r="AS128" s="1039"/>
      <c r="AT128" s="1040"/>
      <c r="AU128" s="214"/>
      <c r="AV128" s="214"/>
      <c r="AW128" s="214"/>
      <c r="AX128" s="885" t="s">
        <v>463</v>
      </c>
      <c r="AY128" s="886"/>
      <c r="AZ128" s="886"/>
      <c r="BA128" s="886"/>
      <c r="BB128" s="886"/>
      <c r="BC128" s="886"/>
      <c r="BD128" s="886"/>
      <c r="BE128" s="887"/>
      <c r="BF128" s="1041" t="s">
        <v>122</v>
      </c>
      <c r="BG128" s="1042"/>
      <c r="BH128" s="1042"/>
      <c r="BI128" s="1042"/>
      <c r="BJ128" s="1042"/>
      <c r="BK128" s="1042"/>
      <c r="BL128" s="1043"/>
      <c r="BM128" s="1041">
        <v>12.35</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464</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2">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465</v>
      </c>
      <c r="X129" s="1060"/>
      <c r="Y129" s="1060"/>
      <c r="Z129" s="1061"/>
      <c r="AA129" s="947">
        <v>20575658</v>
      </c>
      <c r="AB129" s="948"/>
      <c r="AC129" s="948"/>
      <c r="AD129" s="948"/>
      <c r="AE129" s="949"/>
      <c r="AF129" s="950">
        <v>21050501</v>
      </c>
      <c r="AG129" s="948"/>
      <c r="AH129" s="948"/>
      <c r="AI129" s="948"/>
      <c r="AJ129" s="949"/>
      <c r="AK129" s="950">
        <v>21535579</v>
      </c>
      <c r="AL129" s="948"/>
      <c r="AM129" s="948"/>
      <c r="AN129" s="948"/>
      <c r="AO129" s="949"/>
      <c r="AP129" s="1062"/>
      <c r="AQ129" s="1063"/>
      <c r="AR129" s="1063"/>
      <c r="AS129" s="1063"/>
      <c r="AT129" s="1064"/>
      <c r="AU129" s="215"/>
      <c r="AV129" s="215"/>
      <c r="AW129" s="215"/>
      <c r="AX129" s="1054" t="s">
        <v>466</v>
      </c>
      <c r="AY129" s="912"/>
      <c r="AZ129" s="912"/>
      <c r="BA129" s="912"/>
      <c r="BB129" s="912"/>
      <c r="BC129" s="912"/>
      <c r="BD129" s="912"/>
      <c r="BE129" s="913"/>
      <c r="BF129" s="1055" t="s">
        <v>122</v>
      </c>
      <c r="BG129" s="1056"/>
      <c r="BH129" s="1056"/>
      <c r="BI129" s="1056"/>
      <c r="BJ129" s="1056"/>
      <c r="BK129" s="1056"/>
      <c r="BL129" s="1057"/>
      <c r="BM129" s="1055">
        <v>17.350000000000001</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3" t="s">
        <v>467</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468</v>
      </c>
      <c r="X130" s="1060"/>
      <c r="Y130" s="1060"/>
      <c r="Z130" s="1061"/>
      <c r="AA130" s="947">
        <v>3371297</v>
      </c>
      <c r="AB130" s="948"/>
      <c r="AC130" s="948"/>
      <c r="AD130" s="948"/>
      <c r="AE130" s="949"/>
      <c r="AF130" s="950">
        <v>3447729</v>
      </c>
      <c r="AG130" s="948"/>
      <c r="AH130" s="948"/>
      <c r="AI130" s="948"/>
      <c r="AJ130" s="949"/>
      <c r="AK130" s="950">
        <v>3401919</v>
      </c>
      <c r="AL130" s="948"/>
      <c r="AM130" s="948"/>
      <c r="AN130" s="948"/>
      <c r="AO130" s="949"/>
      <c r="AP130" s="1062"/>
      <c r="AQ130" s="1063"/>
      <c r="AR130" s="1063"/>
      <c r="AS130" s="1063"/>
      <c r="AT130" s="1064"/>
      <c r="AU130" s="215"/>
      <c r="AV130" s="215"/>
      <c r="AW130" s="215"/>
      <c r="AX130" s="1054" t="s">
        <v>469</v>
      </c>
      <c r="AY130" s="912"/>
      <c r="AZ130" s="912"/>
      <c r="BA130" s="912"/>
      <c r="BB130" s="912"/>
      <c r="BC130" s="912"/>
      <c r="BD130" s="912"/>
      <c r="BE130" s="913"/>
      <c r="BF130" s="1090">
        <v>10</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470</v>
      </c>
      <c r="X131" s="1097"/>
      <c r="Y131" s="1097"/>
      <c r="Z131" s="1098"/>
      <c r="AA131" s="993">
        <v>17204361</v>
      </c>
      <c r="AB131" s="975"/>
      <c r="AC131" s="975"/>
      <c r="AD131" s="975"/>
      <c r="AE131" s="976"/>
      <c r="AF131" s="974">
        <v>17602772</v>
      </c>
      <c r="AG131" s="975"/>
      <c r="AH131" s="975"/>
      <c r="AI131" s="975"/>
      <c r="AJ131" s="976"/>
      <c r="AK131" s="974">
        <v>18133660</v>
      </c>
      <c r="AL131" s="975"/>
      <c r="AM131" s="975"/>
      <c r="AN131" s="975"/>
      <c r="AO131" s="976"/>
      <c r="AP131" s="1099"/>
      <c r="AQ131" s="1100"/>
      <c r="AR131" s="1100"/>
      <c r="AS131" s="1100"/>
      <c r="AT131" s="1101"/>
      <c r="AU131" s="215"/>
      <c r="AV131" s="215"/>
      <c r="AW131" s="215"/>
      <c r="AX131" s="1072" t="s">
        <v>471</v>
      </c>
      <c r="AY131" s="713"/>
      <c r="AZ131" s="713"/>
      <c r="BA131" s="713"/>
      <c r="BB131" s="713"/>
      <c r="BC131" s="713"/>
      <c r="BD131" s="713"/>
      <c r="BE131" s="1025"/>
      <c r="BF131" s="1073">
        <v>109.9</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9" t="s">
        <v>472</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473</v>
      </c>
      <c r="W132" s="1083"/>
      <c r="X132" s="1083"/>
      <c r="Y132" s="1083"/>
      <c r="Z132" s="1084"/>
      <c r="AA132" s="1085">
        <v>11.22792645</v>
      </c>
      <c r="AB132" s="1086"/>
      <c r="AC132" s="1086"/>
      <c r="AD132" s="1086"/>
      <c r="AE132" s="1087"/>
      <c r="AF132" s="1088">
        <v>9.9554433810000003</v>
      </c>
      <c r="AG132" s="1086"/>
      <c r="AH132" s="1086"/>
      <c r="AI132" s="1086"/>
      <c r="AJ132" s="1087"/>
      <c r="AK132" s="1088">
        <v>8.8498240290000005</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474</v>
      </c>
      <c r="W133" s="1066"/>
      <c r="X133" s="1066"/>
      <c r="Y133" s="1066"/>
      <c r="Z133" s="1067"/>
      <c r="AA133" s="1068">
        <v>10.1</v>
      </c>
      <c r="AB133" s="1069"/>
      <c r="AC133" s="1069"/>
      <c r="AD133" s="1069"/>
      <c r="AE133" s="1070"/>
      <c r="AF133" s="1068">
        <v>10.199999999999999</v>
      </c>
      <c r="AG133" s="1069"/>
      <c r="AH133" s="1069"/>
      <c r="AI133" s="1069"/>
      <c r="AJ133" s="1070"/>
      <c r="AK133" s="1068">
        <v>10</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HVmQndeZ5DeFOksjCsbTVTjZ0Oa4cHirPqTTX5zXszENFZ8c8eYtQbgiNfB3ddT8g6d5RaWhQbq6yHd4P8Mqw==" saltValue="mC5oaPBbWXwtw7lZiOoj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NDoghU+9Ffj7KsjiKUbp33KEe7KSEhCHBSwCAxQoAngNXno53Uy8qaIYOevyT0w2M08Xn2/dADdWfDGvIF9+A==" saltValue="P5FgLL7g+oc6mzsTuY+l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7cVopKP7TIcIpa0Knl7dROcQZdFcZ5D3H5w8+sf7b5SaGnFUop/7wymf7vk6Zs53Bl4qxmFQ9mnDsJRH2o8RQ==" saltValue="iLzL6Xpn3bC83EdGtzXQ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3" t="s">
        <v>478</v>
      </c>
      <c r="AP7" s="253"/>
      <c r="AQ7" s="254" t="s">
        <v>479</v>
      </c>
      <c r="AR7" s="255"/>
    </row>
    <row r="8" spans="1:46" ht="13.2" x14ac:dyDescent="0.2">
      <c r="A8" s="247"/>
      <c r="AK8" s="256"/>
      <c r="AL8" s="257"/>
      <c r="AM8" s="257"/>
      <c r="AN8" s="258"/>
      <c r="AO8" s="1104"/>
      <c r="AP8" s="259" t="s">
        <v>480</v>
      </c>
      <c r="AQ8" s="260" t="s">
        <v>481</v>
      </c>
      <c r="AR8" s="261" t="s">
        <v>482</v>
      </c>
    </row>
    <row r="9" spans="1:46" ht="13.2" x14ac:dyDescent="0.2">
      <c r="A9" s="247"/>
      <c r="AK9" s="1105" t="s">
        <v>483</v>
      </c>
      <c r="AL9" s="1106"/>
      <c r="AM9" s="1106"/>
      <c r="AN9" s="1107"/>
      <c r="AO9" s="262">
        <v>5945524</v>
      </c>
      <c r="AP9" s="262">
        <v>73933</v>
      </c>
      <c r="AQ9" s="263">
        <v>80646</v>
      </c>
      <c r="AR9" s="264">
        <v>-8.3000000000000007</v>
      </c>
    </row>
    <row r="10" spans="1:46" ht="13.5" customHeight="1" x14ac:dyDescent="0.2">
      <c r="A10" s="247"/>
      <c r="AK10" s="1105" t="s">
        <v>484</v>
      </c>
      <c r="AL10" s="1106"/>
      <c r="AM10" s="1106"/>
      <c r="AN10" s="1107"/>
      <c r="AO10" s="265">
        <v>1060841</v>
      </c>
      <c r="AP10" s="265">
        <v>13192</v>
      </c>
      <c r="AQ10" s="266">
        <v>6637</v>
      </c>
      <c r="AR10" s="267">
        <v>98.8</v>
      </c>
    </row>
    <row r="11" spans="1:46" ht="13.5" customHeight="1" x14ac:dyDescent="0.2">
      <c r="A11" s="247"/>
      <c r="AK11" s="1105" t="s">
        <v>485</v>
      </c>
      <c r="AL11" s="1106"/>
      <c r="AM11" s="1106"/>
      <c r="AN11" s="1107"/>
      <c r="AO11" s="265">
        <v>24946</v>
      </c>
      <c r="AP11" s="265">
        <v>310</v>
      </c>
      <c r="AQ11" s="266">
        <v>1119</v>
      </c>
      <c r="AR11" s="267">
        <v>-72.3</v>
      </c>
    </row>
    <row r="12" spans="1:46" ht="13.5" customHeight="1" x14ac:dyDescent="0.2">
      <c r="A12" s="247"/>
      <c r="AK12" s="1105" t="s">
        <v>486</v>
      </c>
      <c r="AL12" s="1106"/>
      <c r="AM12" s="1106"/>
      <c r="AN12" s="1107"/>
      <c r="AO12" s="265" t="s">
        <v>487</v>
      </c>
      <c r="AP12" s="265" t="s">
        <v>487</v>
      </c>
      <c r="AQ12" s="266">
        <v>8</v>
      </c>
      <c r="AR12" s="267" t="s">
        <v>487</v>
      </c>
    </row>
    <row r="13" spans="1:46" ht="13.5" customHeight="1" x14ac:dyDescent="0.2">
      <c r="A13" s="247"/>
      <c r="AK13" s="1105" t="s">
        <v>488</v>
      </c>
      <c r="AL13" s="1106"/>
      <c r="AM13" s="1106"/>
      <c r="AN13" s="1107"/>
      <c r="AO13" s="265">
        <v>90785</v>
      </c>
      <c r="AP13" s="265">
        <v>1129</v>
      </c>
      <c r="AQ13" s="266">
        <v>2502</v>
      </c>
      <c r="AR13" s="267">
        <v>-54.9</v>
      </c>
    </row>
    <row r="14" spans="1:46" ht="13.5" customHeight="1" x14ac:dyDescent="0.2">
      <c r="A14" s="247"/>
      <c r="AK14" s="1105" t="s">
        <v>489</v>
      </c>
      <c r="AL14" s="1106"/>
      <c r="AM14" s="1106"/>
      <c r="AN14" s="1107"/>
      <c r="AO14" s="265">
        <v>139283</v>
      </c>
      <c r="AP14" s="265">
        <v>1732</v>
      </c>
      <c r="AQ14" s="266">
        <v>1863</v>
      </c>
      <c r="AR14" s="267">
        <v>-7</v>
      </c>
    </row>
    <row r="15" spans="1:46" ht="13.5" customHeight="1" x14ac:dyDescent="0.2">
      <c r="A15" s="247"/>
      <c r="AK15" s="1108" t="s">
        <v>490</v>
      </c>
      <c r="AL15" s="1109"/>
      <c r="AM15" s="1109"/>
      <c r="AN15" s="1110"/>
      <c r="AO15" s="265">
        <v>-304215</v>
      </c>
      <c r="AP15" s="265">
        <v>-3783</v>
      </c>
      <c r="AQ15" s="266">
        <v>-4800</v>
      </c>
      <c r="AR15" s="267">
        <v>-21.2</v>
      </c>
    </row>
    <row r="16" spans="1:46" ht="13.2" x14ac:dyDescent="0.2">
      <c r="A16" s="247"/>
      <c r="AK16" s="1108" t="s">
        <v>177</v>
      </c>
      <c r="AL16" s="1109"/>
      <c r="AM16" s="1109"/>
      <c r="AN16" s="1110"/>
      <c r="AO16" s="265">
        <v>6957164</v>
      </c>
      <c r="AP16" s="265">
        <v>86513</v>
      </c>
      <c r="AQ16" s="266">
        <v>87975</v>
      </c>
      <c r="AR16" s="267">
        <v>-1.7</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11" t="s">
        <v>495</v>
      </c>
      <c r="AL21" s="1112"/>
      <c r="AM21" s="1112"/>
      <c r="AN21" s="1113"/>
      <c r="AO21" s="277">
        <v>6.88</v>
      </c>
      <c r="AP21" s="278">
        <v>7.71</v>
      </c>
      <c r="AQ21" s="279">
        <v>-0.83</v>
      </c>
      <c r="AS21" s="280"/>
      <c r="AT21" s="276"/>
    </row>
    <row r="22" spans="1:46" s="248" customFormat="1" ht="13.2" x14ac:dyDescent="0.2">
      <c r="A22" s="276"/>
      <c r="AK22" s="1111" t="s">
        <v>496</v>
      </c>
      <c r="AL22" s="1112"/>
      <c r="AM22" s="1112"/>
      <c r="AN22" s="1113"/>
      <c r="AO22" s="281">
        <v>99.6</v>
      </c>
      <c r="AP22" s="282">
        <v>98.3</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2" t="s">
        <v>497</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3" t="s">
        <v>478</v>
      </c>
      <c r="AP30" s="253"/>
      <c r="AQ30" s="254" t="s">
        <v>479</v>
      </c>
      <c r="AR30" s="255"/>
    </row>
    <row r="31" spans="1:46" ht="13.2" x14ac:dyDescent="0.2">
      <c r="A31" s="247"/>
      <c r="AK31" s="256"/>
      <c r="AL31" s="257"/>
      <c r="AM31" s="257"/>
      <c r="AN31" s="258"/>
      <c r="AO31" s="1104"/>
      <c r="AP31" s="259" t="s">
        <v>480</v>
      </c>
      <c r="AQ31" s="260" t="s">
        <v>481</v>
      </c>
      <c r="AR31" s="261" t="s">
        <v>482</v>
      </c>
    </row>
    <row r="32" spans="1:46" ht="27" customHeight="1" x14ac:dyDescent="0.2">
      <c r="A32" s="247"/>
      <c r="AK32" s="1119" t="s">
        <v>500</v>
      </c>
      <c r="AL32" s="1120"/>
      <c r="AM32" s="1120"/>
      <c r="AN32" s="1121"/>
      <c r="AO32" s="291">
        <v>4185898</v>
      </c>
      <c r="AP32" s="291">
        <v>52052</v>
      </c>
      <c r="AQ32" s="292">
        <v>41451</v>
      </c>
      <c r="AR32" s="293">
        <v>25.6</v>
      </c>
    </row>
    <row r="33" spans="1:46" ht="13.5" customHeight="1" x14ac:dyDescent="0.2">
      <c r="A33" s="247"/>
      <c r="AK33" s="1119" t="s">
        <v>501</v>
      </c>
      <c r="AL33" s="1120"/>
      <c r="AM33" s="1120"/>
      <c r="AN33" s="1121"/>
      <c r="AO33" s="291" t="s">
        <v>487</v>
      </c>
      <c r="AP33" s="291" t="s">
        <v>487</v>
      </c>
      <c r="AQ33" s="292" t="s">
        <v>487</v>
      </c>
      <c r="AR33" s="293" t="s">
        <v>487</v>
      </c>
    </row>
    <row r="34" spans="1:46" ht="27" customHeight="1" x14ac:dyDescent="0.2">
      <c r="A34" s="247"/>
      <c r="AK34" s="1119" t="s">
        <v>502</v>
      </c>
      <c r="AL34" s="1120"/>
      <c r="AM34" s="1120"/>
      <c r="AN34" s="1121"/>
      <c r="AO34" s="291" t="s">
        <v>487</v>
      </c>
      <c r="AP34" s="291" t="s">
        <v>487</v>
      </c>
      <c r="AQ34" s="292">
        <v>35</v>
      </c>
      <c r="AR34" s="293" t="s">
        <v>487</v>
      </c>
    </row>
    <row r="35" spans="1:46" ht="27" customHeight="1" x14ac:dyDescent="0.2">
      <c r="A35" s="247"/>
      <c r="AK35" s="1119" t="s">
        <v>503</v>
      </c>
      <c r="AL35" s="1120"/>
      <c r="AM35" s="1120"/>
      <c r="AN35" s="1121"/>
      <c r="AO35" s="291">
        <v>834475</v>
      </c>
      <c r="AP35" s="291">
        <v>10377</v>
      </c>
      <c r="AQ35" s="292">
        <v>11775</v>
      </c>
      <c r="AR35" s="293">
        <v>-11.9</v>
      </c>
    </row>
    <row r="36" spans="1:46" ht="27" customHeight="1" x14ac:dyDescent="0.2">
      <c r="A36" s="247"/>
      <c r="AK36" s="1119" t="s">
        <v>504</v>
      </c>
      <c r="AL36" s="1120"/>
      <c r="AM36" s="1120"/>
      <c r="AN36" s="1121"/>
      <c r="AO36" s="291">
        <v>690500</v>
      </c>
      <c r="AP36" s="291">
        <v>8586</v>
      </c>
      <c r="AQ36" s="292">
        <v>2188</v>
      </c>
      <c r="AR36" s="293">
        <v>292.39999999999998</v>
      </c>
    </row>
    <row r="37" spans="1:46" ht="13.5" customHeight="1" x14ac:dyDescent="0.2">
      <c r="A37" s="247"/>
      <c r="AK37" s="1119" t="s">
        <v>505</v>
      </c>
      <c r="AL37" s="1120"/>
      <c r="AM37" s="1120"/>
      <c r="AN37" s="1121"/>
      <c r="AO37" s="291">
        <v>869</v>
      </c>
      <c r="AP37" s="291">
        <v>11</v>
      </c>
      <c r="AQ37" s="292">
        <v>531</v>
      </c>
      <c r="AR37" s="293">
        <v>-97.9</v>
      </c>
    </row>
    <row r="38" spans="1:46" ht="27" customHeight="1" x14ac:dyDescent="0.2">
      <c r="A38" s="247"/>
      <c r="AK38" s="1122" t="s">
        <v>506</v>
      </c>
      <c r="AL38" s="1123"/>
      <c r="AM38" s="1123"/>
      <c r="AN38" s="1124"/>
      <c r="AO38" s="294" t="s">
        <v>487</v>
      </c>
      <c r="AP38" s="294" t="s">
        <v>487</v>
      </c>
      <c r="AQ38" s="295">
        <v>1</v>
      </c>
      <c r="AR38" s="283" t="s">
        <v>487</v>
      </c>
      <c r="AS38" s="290"/>
    </row>
    <row r="39" spans="1:46" ht="13.2" x14ac:dyDescent="0.2">
      <c r="A39" s="247"/>
      <c r="AK39" s="1122" t="s">
        <v>507</v>
      </c>
      <c r="AL39" s="1123"/>
      <c r="AM39" s="1123"/>
      <c r="AN39" s="1124"/>
      <c r="AO39" s="291">
        <v>-705026</v>
      </c>
      <c r="AP39" s="291">
        <v>-8767</v>
      </c>
      <c r="AQ39" s="292">
        <v>-5414</v>
      </c>
      <c r="AR39" s="293">
        <v>61.9</v>
      </c>
      <c r="AS39" s="290"/>
    </row>
    <row r="40" spans="1:46" ht="27" customHeight="1" x14ac:dyDescent="0.2">
      <c r="A40" s="247"/>
      <c r="AK40" s="1119" t="s">
        <v>508</v>
      </c>
      <c r="AL40" s="1120"/>
      <c r="AM40" s="1120"/>
      <c r="AN40" s="1121"/>
      <c r="AO40" s="291">
        <v>-3401919</v>
      </c>
      <c r="AP40" s="291">
        <v>-42303</v>
      </c>
      <c r="AQ40" s="292">
        <v>-35360</v>
      </c>
      <c r="AR40" s="293">
        <v>19.600000000000001</v>
      </c>
      <c r="AS40" s="290"/>
    </row>
    <row r="41" spans="1:46" ht="13.2" x14ac:dyDescent="0.2">
      <c r="A41" s="247"/>
      <c r="AK41" s="1125" t="s">
        <v>287</v>
      </c>
      <c r="AL41" s="1126"/>
      <c r="AM41" s="1126"/>
      <c r="AN41" s="1127"/>
      <c r="AO41" s="291">
        <v>1604797</v>
      </c>
      <c r="AP41" s="291">
        <v>19956</v>
      </c>
      <c r="AQ41" s="292">
        <v>15207</v>
      </c>
      <c r="AR41" s="293">
        <v>31.2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4" t="s">
        <v>478</v>
      </c>
      <c r="AN49" s="1116" t="s">
        <v>511</v>
      </c>
      <c r="AO49" s="1117"/>
      <c r="AP49" s="1117"/>
      <c r="AQ49" s="1117"/>
      <c r="AR49" s="1118"/>
    </row>
    <row r="50" spans="1:44" ht="13.2" x14ac:dyDescent="0.2">
      <c r="A50" s="247"/>
      <c r="AK50" s="305"/>
      <c r="AL50" s="306"/>
      <c r="AM50" s="1115"/>
      <c r="AN50" s="307" t="s">
        <v>512</v>
      </c>
      <c r="AO50" s="308" t="s">
        <v>513</v>
      </c>
      <c r="AP50" s="309" t="s">
        <v>514</v>
      </c>
      <c r="AQ50" s="310" t="s">
        <v>515</v>
      </c>
      <c r="AR50" s="311" t="s">
        <v>516</v>
      </c>
    </row>
    <row r="51" spans="1:44" ht="13.2" x14ac:dyDescent="0.2">
      <c r="A51" s="247"/>
      <c r="AK51" s="303" t="s">
        <v>517</v>
      </c>
      <c r="AL51" s="304"/>
      <c r="AM51" s="312">
        <v>4030309</v>
      </c>
      <c r="AN51" s="313">
        <v>48975</v>
      </c>
      <c r="AO51" s="314">
        <v>-46.8</v>
      </c>
      <c r="AP51" s="315">
        <v>63812</v>
      </c>
      <c r="AQ51" s="316">
        <v>2.2999999999999998</v>
      </c>
      <c r="AR51" s="317">
        <v>-49.1</v>
      </c>
    </row>
    <row r="52" spans="1:44" ht="13.2" x14ac:dyDescent="0.2">
      <c r="A52" s="247"/>
      <c r="AK52" s="318"/>
      <c r="AL52" s="319" t="s">
        <v>518</v>
      </c>
      <c r="AM52" s="320">
        <v>1855312</v>
      </c>
      <c r="AN52" s="321">
        <v>22545</v>
      </c>
      <c r="AO52" s="322">
        <v>-66.400000000000006</v>
      </c>
      <c r="AP52" s="323">
        <v>33848</v>
      </c>
      <c r="AQ52" s="324">
        <v>-4.2</v>
      </c>
      <c r="AR52" s="325">
        <v>-62.2</v>
      </c>
    </row>
    <row r="53" spans="1:44" ht="13.2" x14ac:dyDescent="0.2">
      <c r="A53" s="247"/>
      <c r="AK53" s="303" t="s">
        <v>519</v>
      </c>
      <c r="AL53" s="304"/>
      <c r="AM53" s="312">
        <v>5070486</v>
      </c>
      <c r="AN53" s="313">
        <v>61859</v>
      </c>
      <c r="AO53" s="314">
        <v>26.3</v>
      </c>
      <c r="AP53" s="315">
        <v>54225</v>
      </c>
      <c r="AQ53" s="316">
        <v>-15</v>
      </c>
      <c r="AR53" s="317">
        <v>41.3</v>
      </c>
    </row>
    <row r="54" spans="1:44" ht="13.2" x14ac:dyDescent="0.2">
      <c r="A54" s="247"/>
      <c r="AK54" s="318"/>
      <c r="AL54" s="319" t="s">
        <v>518</v>
      </c>
      <c r="AM54" s="320">
        <v>1484353</v>
      </c>
      <c r="AN54" s="321">
        <v>18109</v>
      </c>
      <c r="AO54" s="322">
        <v>-19.7</v>
      </c>
      <c r="AP54" s="323">
        <v>27337</v>
      </c>
      <c r="AQ54" s="324">
        <v>-19.2</v>
      </c>
      <c r="AR54" s="325">
        <v>-0.5</v>
      </c>
    </row>
    <row r="55" spans="1:44" ht="13.2" x14ac:dyDescent="0.2">
      <c r="A55" s="247"/>
      <c r="AK55" s="303" t="s">
        <v>520</v>
      </c>
      <c r="AL55" s="304"/>
      <c r="AM55" s="312">
        <v>5190819</v>
      </c>
      <c r="AN55" s="313">
        <v>64302</v>
      </c>
      <c r="AO55" s="314">
        <v>3.9</v>
      </c>
      <c r="AP55" s="315">
        <v>54016</v>
      </c>
      <c r="AQ55" s="316">
        <v>-0.4</v>
      </c>
      <c r="AR55" s="317">
        <v>4.3</v>
      </c>
    </row>
    <row r="56" spans="1:44" ht="13.2" x14ac:dyDescent="0.2">
      <c r="A56" s="247"/>
      <c r="AK56" s="318"/>
      <c r="AL56" s="319" t="s">
        <v>518</v>
      </c>
      <c r="AM56" s="320">
        <v>1860787</v>
      </c>
      <c r="AN56" s="321">
        <v>23051</v>
      </c>
      <c r="AO56" s="322">
        <v>27.3</v>
      </c>
      <c r="AP56" s="323">
        <v>28078</v>
      </c>
      <c r="AQ56" s="324">
        <v>2.7</v>
      </c>
      <c r="AR56" s="325">
        <v>24.6</v>
      </c>
    </row>
    <row r="57" spans="1:44" ht="13.2" x14ac:dyDescent="0.2">
      <c r="A57" s="247"/>
      <c r="AK57" s="303" t="s">
        <v>521</v>
      </c>
      <c r="AL57" s="304"/>
      <c r="AM57" s="312">
        <v>5091244</v>
      </c>
      <c r="AN57" s="313">
        <v>63715</v>
      </c>
      <c r="AO57" s="314">
        <v>-0.9</v>
      </c>
      <c r="AP57" s="315">
        <v>52786</v>
      </c>
      <c r="AQ57" s="316">
        <v>-2.2999999999999998</v>
      </c>
      <c r="AR57" s="317">
        <v>1.4</v>
      </c>
    </row>
    <row r="58" spans="1:44" ht="13.2" x14ac:dyDescent="0.2">
      <c r="A58" s="247"/>
      <c r="AK58" s="318"/>
      <c r="AL58" s="319" t="s">
        <v>518</v>
      </c>
      <c r="AM58" s="320">
        <v>2778704</v>
      </c>
      <c r="AN58" s="321">
        <v>34774</v>
      </c>
      <c r="AO58" s="322">
        <v>50.9</v>
      </c>
      <c r="AP58" s="323">
        <v>28742</v>
      </c>
      <c r="AQ58" s="324">
        <v>2.4</v>
      </c>
      <c r="AR58" s="325">
        <v>48.5</v>
      </c>
    </row>
    <row r="59" spans="1:44" ht="13.2" x14ac:dyDescent="0.2">
      <c r="A59" s="247"/>
      <c r="AK59" s="303" t="s">
        <v>522</v>
      </c>
      <c r="AL59" s="304"/>
      <c r="AM59" s="312">
        <v>3590845</v>
      </c>
      <c r="AN59" s="313">
        <v>44652</v>
      </c>
      <c r="AO59" s="314">
        <v>-29.9</v>
      </c>
      <c r="AP59" s="315">
        <v>58465</v>
      </c>
      <c r="AQ59" s="316">
        <v>10.8</v>
      </c>
      <c r="AR59" s="317">
        <v>-40.700000000000003</v>
      </c>
    </row>
    <row r="60" spans="1:44" ht="13.2" x14ac:dyDescent="0.2">
      <c r="A60" s="247"/>
      <c r="AK60" s="318"/>
      <c r="AL60" s="319" t="s">
        <v>518</v>
      </c>
      <c r="AM60" s="320">
        <v>2019783</v>
      </c>
      <c r="AN60" s="321">
        <v>25116</v>
      </c>
      <c r="AO60" s="322">
        <v>-27.8</v>
      </c>
      <c r="AP60" s="323">
        <v>34452</v>
      </c>
      <c r="AQ60" s="324">
        <v>19.899999999999999</v>
      </c>
      <c r="AR60" s="325">
        <v>-47.7</v>
      </c>
    </row>
    <row r="61" spans="1:44" ht="13.2" x14ac:dyDescent="0.2">
      <c r="A61" s="247"/>
      <c r="AK61" s="303" t="s">
        <v>523</v>
      </c>
      <c r="AL61" s="326"/>
      <c r="AM61" s="312">
        <v>4594741</v>
      </c>
      <c r="AN61" s="313">
        <v>56701</v>
      </c>
      <c r="AO61" s="314">
        <v>-9.5</v>
      </c>
      <c r="AP61" s="315">
        <v>56661</v>
      </c>
      <c r="AQ61" s="327">
        <v>-0.9</v>
      </c>
      <c r="AR61" s="317">
        <v>-8.6</v>
      </c>
    </row>
    <row r="62" spans="1:44" ht="13.2" x14ac:dyDescent="0.2">
      <c r="A62" s="247"/>
      <c r="AK62" s="318"/>
      <c r="AL62" s="319" t="s">
        <v>518</v>
      </c>
      <c r="AM62" s="320">
        <v>1999788</v>
      </c>
      <c r="AN62" s="321">
        <v>24719</v>
      </c>
      <c r="AO62" s="322">
        <v>-7.1</v>
      </c>
      <c r="AP62" s="323">
        <v>30491</v>
      </c>
      <c r="AQ62" s="324">
        <v>0.3</v>
      </c>
      <c r="AR62" s="325">
        <v>-7.4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9M8mgvohKLZt5c/5eSuwg6lxMu+ih2dQuAtuEDuHrydND0kD0197Yz9PPCz8PRlSfLnzOpCAMSafetrAZkLKQ==" saltValue="jOxlcMS9n+nYV1uu77VL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zFEoCo+cQeOUC1XGVv4cUNg279OTP0/nneQ2u2mopzBW9MqfOUv6DQCDM04T421LACEFVhZRrh+OPsA1pn+ug==" saltValue="NbDlcvkPfurPse7yc5qG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2FKEPiQeFl6nCq+hxz22BdH8d5RmSkgSHOvtDcw9ZD6sWZrXrZ9sZj7utL52uCec7mYbUw7tuOzT3/TdjkJL5Q==" saltValue="gcJ9NKmjkMoEyP/zNb7U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8" t="s">
        <v>3</v>
      </c>
      <c r="D47" s="1128"/>
      <c r="E47" s="1129"/>
      <c r="F47" s="11">
        <v>12.65</v>
      </c>
      <c r="G47" s="12">
        <v>13.26</v>
      </c>
      <c r="H47" s="12">
        <v>11.23</v>
      </c>
      <c r="I47" s="12">
        <v>8.33</v>
      </c>
      <c r="J47" s="13">
        <v>8.36</v>
      </c>
    </row>
    <row r="48" spans="2:10" ht="57.75" customHeight="1" x14ac:dyDescent="0.2">
      <c r="B48" s="14"/>
      <c r="C48" s="1130" t="s">
        <v>4</v>
      </c>
      <c r="D48" s="1130"/>
      <c r="E48" s="1131"/>
      <c r="F48" s="15">
        <v>4.46</v>
      </c>
      <c r="G48" s="16">
        <v>4.67</v>
      </c>
      <c r="H48" s="16">
        <v>5.43</v>
      </c>
      <c r="I48" s="16">
        <v>4.43</v>
      </c>
      <c r="J48" s="17">
        <v>2.97</v>
      </c>
    </row>
    <row r="49" spans="2:10" ht="57.75" customHeight="1" thickBot="1" x14ac:dyDescent="0.25">
      <c r="B49" s="18"/>
      <c r="C49" s="1132" t="s">
        <v>5</v>
      </c>
      <c r="D49" s="1132"/>
      <c r="E49" s="1133"/>
      <c r="F49" s="19" t="s">
        <v>530</v>
      </c>
      <c r="G49" s="20">
        <v>1.58</v>
      </c>
      <c r="H49" s="20" t="s">
        <v>531</v>
      </c>
      <c r="I49" s="20" t="s">
        <v>532</v>
      </c>
      <c r="J49" s="21" t="s">
        <v>533</v>
      </c>
    </row>
    <row r="50" spans="2:10" ht="13.2" x14ac:dyDescent="0.2"/>
  </sheetData>
  <sheetProtection algorithmName="SHA-512" hashValue="RAbebUPv1vEq+iYVtafiyxJoR30HpjcPASkP7J/gipp1hJNk+OA47pTYGgZyQihj2iOcDmr2LA2xZx7OOYXQ4A==" saltValue="yWCOJkxK3QylnMV9CNES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2026-03-09T02:04:16Z</cp:lastPrinted>
  <dcterms:created xsi:type="dcterms:W3CDTF">2026-02-23T06:22:47Z</dcterms:created>
  <dcterms:modified xsi:type="dcterms:W3CDTF">2026-03-18T01:11:21Z</dcterms:modified>
  <cp:category/>
</cp:coreProperties>
</file>